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2. Score" sheetId="2" state="visible" r:id="rId4"/>
    <sheet name="1. Questions"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<sst xmlns="http://schemas.openxmlformats.org/spreadsheetml/2006/main" count="241" uniqueCount="114">
  <si>
    <t xml:space="preserve">Forty questions on Business Valuation</t>
  </si>
  <si>
    <t xml:space="preserve">Answer in the yellow column of sheet 1. Numbers as numbers, in the unit the question asks for (a multiple as 2.9, a percentage as 24.5). Multiple choice as a single letter.</t>
  </si>
  <si>
    <t xml:space="preserve">Column F marks each answer as you type. Sheet 2 counts your errors part by part: that is your revision list.</t>
  </si>
  <si>
    <t xml:space="preserve">Sheet 3 carries every answer, every tolerance and the reason for each answer. Nothing is hidden: look only when you have tried.</t>
  </si>
  <si>
    <t xml:space="preserve">Six parts: values and vocabulary (chapters 1 to 3), the discounted cash flow (4 to 8), multiples and the premium (9 to 12), the reconciliation (13 to 15), the seller and what the model cannot see (16 to 18), and the three cases on the same page.</t>
  </si>
  <si>
    <t xml:space="preserve">No macros. Nothing is locked, protected or watermarked.</t>
  </si>
  <si>
    <t xml:space="preserve">Part</t>
  </si>
  <si>
    <t xml:space="preserve">Questions</t>
  </si>
  <si>
    <t xml:space="preserve">Answered</t>
  </si>
  <si>
    <t xml:space="preserve">Right</t>
  </si>
  <si>
    <t xml:space="preserve">Wrong</t>
  </si>
  <si>
    <t xml:space="preserve">1. Values and vocabulary (ch. 1-3)</t>
  </si>
  <si>
    <t xml:space="preserve">2. The discounted cash flow (ch. 4-8)</t>
  </si>
  <si>
    <t xml:space="preserve">3. Multiples and the premium (ch. 9-12)</t>
  </si>
  <si>
    <t xml:space="preserve">4. The reconciliation (ch. 13-15)</t>
  </si>
  <si>
    <t xml:space="preserve">5. The seller, and what the model cannot see (ch. 16-18)</t>
  </si>
  <si>
    <t xml:space="preserve">6. The three cases</t>
  </si>
  <si>
    <t xml:space="preserve">Total</t>
  </si>
  <si>
    <t xml:space="preserve">Score</t>
  </si>
  <si>
    <t xml:space="preserve">Revise first</t>
  </si>
  <si>
    <t xml:space="preserve">#</t>
  </si>
  <si>
    <t xml:space="preserve">Question</t>
  </si>
  <si>
    <t xml:space="preserve">Your answer</t>
  </si>
  <si>
    <t xml:space="preserve">Marked</t>
  </si>
  <si>
    <t xml:space="preserve">Chapter 1: the gap between the highest and lowest of Cawdrey's three values, as a percentage of the lowest (one decimal)?</t>
  </si>
  <si>
    <t xml:space="preserve">Chapter 2: the same gap as a percentage of the lowest EQUITY value (one decimal)?</t>
  </si>
  <si>
    <t xml:space="preserve">Chapter 2: every 1,000,000 of dispute about net debt moves the value per share by how much?</t>
  </si>
  <si>
    <t xml:space="preserve">Chapter 2: an enterprise value multiple must be applied to  A) Post-tax earnings  B) The equity cash flow  C) Any earnings measure, if labelled  D) A measure struck before any payment to lenders</t>
  </si>
  <si>
    <t xml:space="preserve">Chapter 2: an equity value is  A) The enterprise value less the multiple  B) A number  C) A number and a date  D) A range</t>
  </si>
  <si>
    <t xml:space="preserve">Chapter 3: the trading comparables answer the question  A) What is control worth to a buyer?  B) What would the public market pay a passing shareholder for a slice?  C) What will the seller receive?  D) What is the plan worth on its own terms?</t>
  </si>
  <si>
    <t xml:space="preserve">Chapter 5: Cawdrey's year-one free cash flow?</t>
  </si>
  <si>
    <t xml:space="preserve">Chapter 5: cash conversion, free cash flow over EBITDA, per cent (two decimals)?</t>
  </si>
  <si>
    <t xml:space="preserve">Chapter 5: enterprise value over year-one free cash flow (two decimals)? The book prints 15.67.</t>
  </si>
  <si>
    <t xml:space="preserve">Chapter 6: the cost of equity, per cent (two decimals), from 3.20, 1.20 and 6.00?</t>
  </si>
  <si>
    <t xml:space="preserve">Chapter 7: the terminal value's share of the enterprise value, per cent (two decimals)?</t>
  </si>
  <si>
    <t xml:space="preserve">Chapter 7: the exit multiple the perpetuity implies on year-five EBITDA (two decimals)?</t>
  </si>
  <si>
    <t xml:space="preserve">Chapter 8: the value span of two hundred basis points of cost of capital?</t>
  </si>
  <si>
    <t xml:space="preserve">Chapter 8, recomputed: the span of one point of EBITDA margin either way, in the full model (nearest thousand)? The book prints 11,278,000.</t>
  </si>
  <si>
    <t xml:space="preserve">Chapter 8: which corners of the growth-and-rate grid describe coherent businesses?  A) Low rate with high growth, high rate with low growth  B) Only the centre  C) All four corners  D) Low rate with low growth, high rate with high growth</t>
  </si>
  <si>
    <t xml:space="preserve">Chapter 9: the range of enterprise values the five peers alone support?</t>
  </si>
  <si>
    <t xml:space="preserve">Chapter 9: the mean trading multiple (two decimals)?</t>
  </si>
  <si>
    <t xml:space="preserve">Chapter 10: Cawdrey's value today if it were already growing at 2.0 per cent, as a multiple of EBITDA (two decimals)?</t>
  </si>
  <si>
    <t xml:space="preserve">Chapter 10: the value a historic 8.20x creates when applied to forward EBITDA?</t>
  </si>
  <si>
    <t xml:space="preserve">Chapter 10: an EBITDA multiple is a function of  A) Tax, reinvestment, the discount rate and growth  B) The sector and the size  C) Margin and growth only  D) Leverage and the payout</t>
  </si>
  <si>
    <t xml:space="preserve">Chapter 11: a fifth of a 10.40x price contingent and never paid; the multiple actually paid (two decimals)?</t>
  </si>
  <si>
    <t xml:space="preserve">Chapter 12: the pre-tax synergies the 18,480,000 premium requires every year?</t>
  </si>
  <si>
    <t xml:space="preserve">Chapter 12: the same if the synergies start three years late (nearest unit)?</t>
  </si>
  <si>
    <t xml:space="preserve">Chapter 12: which part of a control premium has an arithmetic?  A) Buyer-specific synergies  B) The removed minority discount  C) The option to change the business  D) Competitive tension</t>
  </si>
  <si>
    <t xml:space="preserve">Chapter 13: the perpetual growth the trading comparables imply, per cent (two decimals)?</t>
  </si>
  <si>
    <t xml:space="preserve">Chapter 13: the perpetual growth the precedent transactions imply, per cent (two decimals)?</t>
  </si>
  <si>
    <t xml:space="preserve">Chapter 13 (workbook 4): the cost of capital the precedent median implies at 2.0 per cent growth, per cent (two decimals)?</t>
  </si>
  <si>
    <t xml:space="preserve">Chapter 13 (workbook 4): the steady EBITDA margin the precedent median implies, per cent (two decimals)?</t>
  </si>
  <si>
    <t xml:space="preserve">Chapter 14: the range on a football-field chart is  A) A measure of independent triangulation  B) The quartiles of the answer  C) Narrower than the uncertainty in a single input it does not show  D) The honest width of the valuation</t>
  </si>
  <si>
    <t xml:space="preserve">Chapter 15: for a sale of control through a competitive process, the precedent transactions are  A) The record of the relevant market, disciplined by the DCF  B) To be averaged with the trading set  C) The aggressive method, to be discounted  D) Irrelevant</t>
  </si>
  <si>
    <t xml:space="preserve">Chapter 16: the seller's net proceeds at 10.40x?</t>
  </si>
  <si>
    <t xml:space="preserve">Chapter 16: net proceeds plus net debt, as a multiple of EBITDA (two decimals)?</t>
  </si>
  <si>
    <t xml:space="preserve">Chapter 16: an extra 1,000,000 of enterprise value leaves the seller how much?</t>
  </si>
  <si>
    <t xml:space="preserve">Chapter 17: a one-off contingent liability belongs in  A) The multiple  B) The bridge, at its expected cost  C) The discount rate  D) Nowhere</t>
  </si>
  <si>
    <t xml:space="preserve">Chapter 18: the first of the five questions to put to a valuation you are handed:  A) What share is the terminal value?  B) What is missing from the bridge?  C) Which question does it answer?  D) What moves it most?</t>
  </si>
  <si>
    <t xml:space="preserve">Case one: Cawdrey's value if the customer is lost in year two (nearest thousand)?</t>
  </si>
  <si>
    <t xml:space="preserve">Case one: the downside probability that fifty basis points silently assume, upside kept, per cent (one decimal)?</t>
  </si>
  <si>
    <t xml:space="preserve">Case two: the all-cash multiple offer A (10.40x, a quarter deferred) is worth (two decimals)?</t>
  </si>
  <si>
    <t xml:space="preserve">Case two: the probability of payment below which 9.80x in cash wins, per cent (one decimal)?</t>
  </si>
  <si>
    <t xml:space="preserve">Case three: the financial buyer's ceiling, entry multiple, at a 20 per cent target and an 8.20x exit (two decimals)?</t>
  </si>
  <si>
    <t xml:space="preserve">Type</t>
  </si>
  <si>
    <t xml:space="preserve">Answer</t>
  </si>
  <si>
    <t xml:space="preserve">Tolerance</t>
  </si>
  <si>
    <t xml:space="preserve">Why</t>
  </si>
  <si>
    <t xml:space="preserve">num</t>
  </si>
  <si>
    <t xml:space="preserve">18,480,000 / 68,880,000.</t>
  </si>
  <si>
    <t xml:space="preserve">18,480,000 / 57,680,000: leverage magnifies proportional disagreement.</t>
  </si>
  <si>
    <t xml:space="preserve">1,000,000 / 4,000,000 shares, whichever method won.</t>
  </si>
  <si>
    <t xml:space="preserve">mcq</t>
  </si>
  <si>
    <t xml:space="preserve">D</t>
  </si>
  <si>
    <t xml:space="preserve">Numerator and denominator must describe claims on the same pool of money.</t>
  </si>
  <si>
    <t xml:space="preserve">C</t>
  </si>
  <si>
    <t xml:space="preserve">The bridge belongs to a date; completion accounts or a locked box decide which.</t>
  </si>
  <si>
    <t xml:space="preserve">B</t>
  </si>
  <si>
    <t xml:space="preserve">A minority, liquid, passive holding.</t>
  </si>
  <si>
    <t xml:space="preserve">8,904,000 of EBITDA less tax on EBIT, capital expenditure and working capital.</t>
  </si>
  <si>
    <t xml:space="preserve">The same in all five years, by construction.</t>
  </si>
  <si>
    <t xml:space="preserve">73,060,585 / 4,664,000 = 15.66.</t>
  </si>
  <si>
    <t xml:space="preserve">3.20 + 1.20 x 6.00.</t>
  </si>
  <si>
    <t xml:space="preserve">53,176,478 / 73,060,585.</t>
  </si>
  <si>
    <t xml:space="preserve">81,818,603 / 10,719,550: the same 7.63 as Chapter 10's steady state.</t>
  </si>
  <si>
    <t xml:space="preserve">85,393,469 less 63,814,891.</t>
  </si>
  <si>
    <t xml:space="preserve">One point is 381,600 after tax on year-one revenue, 8.18 per cent of every flow; the book used base-year revenue against year-one flow.</t>
  </si>
  <si>
    <t xml:space="preserve">Higher growth belongs with a higher discount rate.</t>
  </si>
  <si>
    <t xml:space="preserve">7.4x to 9.6x on 8,400,000: exactly the celebrated gap between the methods.</t>
  </si>
  <si>
    <t xml:space="preserve">42.1 / 5; the median is 8.20.</t>
  </si>
  <si>
    <t xml:space="preserve">4,400,000 x 1.02 / 7 per cent / 8,400,000.</t>
  </si>
  <si>
    <t xml:space="preserve">8.20 x 8,904,000 less 68,880,000; it lands within 47,785 of the DCF.</t>
  </si>
  <si>
    <t xml:space="preserve">A</t>
  </si>
  <si>
    <t xml:space="preserve">There is no fifth ingredient.</t>
  </si>
  <si>
    <t xml:space="preserve">10.40 x 0.8: very nearly the trading median.</t>
  </si>
  <si>
    <t xml:space="preserve">18,480,000 x 7 per cent / 0.75.</t>
  </si>
  <si>
    <t xml:space="preserve">The after-tax flow compounds at 9 per cent for three years: 26.59 per cent of EBITDA.</t>
  </si>
  <si>
    <t xml:space="preserve">Only synergies have a cash flow and a timing.</t>
  </si>
  <si>
    <t xml:space="preserve">(0.09 x 75,386,256 - 5,615,002) / (75,386,256 + 5,615,002).</t>
  </si>
  <si>
    <t xml:space="preserve">The same four steps on 87,360,000.</t>
  </si>
  <si>
    <t xml:space="preserve">Solved by halving the bracket; not printed in the book.</t>
  </si>
  <si>
    <t xml:space="preserve">The model is linear in the margin: "nineteen or twenty".</t>
  </si>
  <si>
    <t xml:space="preserve">Two hundred basis points move the value 1.17 times the whole spread.</t>
  </si>
  <si>
    <t xml:space="preserve">The DCF says what a buyer can afford on the plan alone.</t>
  </si>
  <si>
    <t xml:space="preserve">76,160,000 less 1,523,200 of costs less 10,527,360 of tax.</t>
  </si>
  <si>
    <t xml:space="preserve">75,309,440 / 8,400,000.</t>
  </si>
  <si>
    <t xml:space="preserve">Less the 2 per cent fee, then 20 per cent tax on the rest.</t>
  </si>
  <si>
    <t xml:space="preserve">A stock, paid once: a debt-like item.</t>
  </si>
  <si>
    <t xml:space="preserve">Without it, everything downstream is uninterpretable.</t>
  </si>
  <si>
    <t xml:space="preserve">20 per cent of revenue lost at a 35 per cent contribution margin (ADDED).</t>
  </si>
  <si>
    <t xml:space="preserve">The probability at which the weighted value equals the plan at 9.5 per cent.</t>
  </si>
  <si>
    <t xml:space="preserve">At a 12 per cent rate and a 90 per cent chance of each instalment (ADDED).</t>
  </si>
  <si>
    <t xml:space="preserve">At the 12 per cent rate.</t>
  </si>
  <si>
    <t xml:space="preserve">4.5x debt at 7 per cent (ADDED): below even the trading median.</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</si>
</sst>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9" hidden="false" customHeight="false" outlineLevel="0" collapsed="false">
      <c r="A1" s="1" t="s">
        <v>0</v>
      </c>
    </row>
    <row r="2" customFormat="false" ht="15" hidden="false" customHeight="false" outlineLevel="0" collapsed="false">
      <c r="A2" s="2"/>
    </row>
    <row r="3" customFormat="false" ht="28.3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28.35" hidden="false" customHeight="false" outlineLevel="0" collapsed="false">
      <c r="A6" s="2" t="s">
        <v>4</v>
      </c>
    </row>
    <row r="7" customFormat="false" ht="15" hidden="false" customHeight="false" outlineLevel="0" collapsed="false">
      <c r="A7" s="2"/>
    </row>
    <row r="8" customFormat="false" ht="15" hidden="false" customHeight="false" outlineLevel="0" collapsed="false">
      <c r="A8"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s>
  <sheetData>
    <row r="1" customFormat="false" ht="15" hidden="false" customHeight="false" outlineLevel="0" collapsed="false">
      <c r="A1" s="3" t="s">
        <v>6</v>
      </c>
      <c r="B1" s="3" t="s">
        <v>7</v>
      </c>
      <c r="C1" s="3" t="s">
        <v>8</v>
      </c>
      <c r="D1" s="3" t="s">
        <v>9</v>
      </c>
      <c r="E1" s="3" t="s">
        <v>10</v>
      </c>
    </row>
    <row r="2" customFormat="false" ht="15" hidden="false" customHeight="false" outlineLevel="0" collapsed="false">
      <c r="A2" s="0" t="s">
        <v>11</v>
      </c>
      <c r="B2" s="0" t="n">
        <f aca="false">COUNTIF('1. Questions'!$B$2:$B$41,A2)</f>
        <v>6</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12</v>
      </c>
      <c r="B3" s="0" t="n">
        <f aca="false">COUNTIF('1. Questions'!$B$2:$B$41,A3)</f>
        <v>9</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13</v>
      </c>
      <c r="B4" s="0" t="n">
        <f aca="false">COUNTIF('1. Questions'!$B$2:$B$41,A4)</f>
        <v>9</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14</v>
      </c>
      <c r="B5" s="0" t="n">
        <f aca="false">COUNTIF('1. Questions'!$B$2:$B$41,A5)</f>
        <v>6</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15</v>
      </c>
      <c r="B6" s="0" t="n">
        <f aca="false">COUNTIF('1. Questions'!$B$2:$B$41,A6)</f>
        <v>5</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0" t="s">
        <v>16</v>
      </c>
      <c r="B7" s="0" t="n">
        <f aca="false">COUNTIF('1. Questions'!$B$2:$B$41,A7)</f>
        <v>5</v>
      </c>
      <c r="C7" s="0" t="n">
        <f aca="false">COUNTIFS('1. Questions'!$B$2:$B$41,A7,'1. Questions'!$D$2:$D$41,"&lt;&gt;")</f>
        <v>0</v>
      </c>
      <c r="D7" s="0" t="n">
        <f aca="false">COUNTIFS('1. Questions'!$B$2:$B$41,A7,'1. Questions'!$F$2:$F$41,"Right")</f>
        <v>0</v>
      </c>
      <c r="E7" s="0" t="n">
        <f aca="false">C7-D7</f>
        <v>0</v>
      </c>
    </row>
    <row r="8" customFormat="false" ht="15" hidden="false" customHeight="false" outlineLevel="0" collapsed="false">
      <c r="A8" s="4" t="s">
        <v>17</v>
      </c>
      <c r="B8" s="4" t="n">
        <f aca="false">SUM(B2:B7)</f>
        <v>40</v>
      </c>
      <c r="C8" s="4" t="n">
        <f aca="false">SUM(C2:C7)</f>
        <v>0</v>
      </c>
      <c r="D8" s="4" t="n">
        <f aca="false">SUM(D2:D7)</f>
        <v>0</v>
      </c>
      <c r="E8" s="4" t="n">
        <f aca="false">SUM(E2:E7)</f>
        <v>0</v>
      </c>
    </row>
    <row r="10" customFormat="false" ht="15" hidden="false" customHeight="false" outlineLevel="0" collapsed="false">
      <c r="A10" s="0" t="s">
        <v>18</v>
      </c>
      <c r="B10" s="0" t="str">
        <f aca="false">IF(C8=0,"",D8&amp;" / "&amp;C8)</f>
        <v/>
      </c>
    </row>
    <row r="11" customFormat="false" ht="15" hidden="false" customHeight="false" outlineLevel="0" collapsed="false">
      <c r="A11" s="0" t="s">
        <v>19</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20</v>
      </c>
      <c r="B1" s="3" t="s">
        <v>6</v>
      </c>
      <c r="C1" s="3" t="s">
        <v>21</v>
      </c>
      <c r="D1" s="3" t="s">
        <v>22</v>
      </c>
      <c r="E1" s="3"/>
      <c r="F1" s="3" t="s">
        <v>23</v>
      </c>
    </row>
    <row r="2" customFormat="false" ht="28.35" hidden="false" customHeight="false" outlineLevel="0" collapsed="false">
      <c r="A2" s="5" t="n">
        <v>1</v>
      </c>
      <c r="B2" s="5" t="s">
        <v>11</v>
      </c>
      <c r="C2" s="6" t="s">
        <v>24</v>
      </c>
      <c r="D2" s="7"/>
      <c r="E2" s="5"/>
      <c r="F2" s="5" t="str">
        <f aca="false">IF(D2="","",IF(ISNUMBER(D2),IF(ABS(D2-'3. Marking'!D2)&lt;='3. Marking'!E2,"Right","Wrong"),"Enter a number"))</f>
        <v/>
      </c>
    </row>
    <row r="3" customFormat="false" ht="15" hidden="false" customHeight="false" outlineLevel="0" collapsed="false">
      <c r="A3" s="5" t="n">
        <v>2</v>
      </c>
      <c r="B3" s="5" t="s">
        <v>11</v>
      </c>
      <c r="C3" s="6" t="s">
        <v>25</v>
      </c>
      <c r="D3" s="7"/>
      <c r="E3" s="5"/>
      <c r="F3" s="5" t="str">
        <f aca="false">IF(D3="","",IF(ISNUMBER(D3),IF(ABS(D3-'3. Marking'!D3)&lt;='3. Marking'!E3,"Right","Wrong"),"Enter a number"))</f>
        <v/>
      </c>
    </row>
    <row r="4" customFormat="false" ht="15" hidden="false" customHeight="false" outlineLevel="0" collapsed="false">
      <c r="A4" s="5" t="n">
        <v>3</v>
      </c>
      <c r="B4" s="5" t="s">
        <v>11</v>
      </c>
      <c r="C4" s="6" t="s">
        <v>26</v>
      </c>
      <c r="D4" s="7"/>
      <c r="E4" s="5"/>
      <c r="F4" s="5" t="str">
        <f aca="false">IF(D4="","",IF(ISNUMBER(D4),IF(ABS(D4-'3. Marking'!D4)&lt;='3. Marking'!E4,"Right","Wrong"),"Enter a number"))</f>
        <v/>
      </c>
    </row>
    <row r="5" customFormat="false" ht="28.35" hidden="false" customHeight="false" outlineLevel="0" collapsed="false">
      <c r="A5" s="5" t="n">
        <v>4</v>
      </c>
      <c r="B5" s="5" t="s">
        <v>11</v>
      </c>
      <c r="C5" s="6" t="s">
        <v>27</v>
      </c>
      <c r="D5" s="7"/>
      <c r="E5" s="5"/>
      <c r="F5" s="5" t="str">
        <f aca="false">IF(D5="","",IF(UPPER(TRIM(D5))='3. Marking'!D5,"Right","Wrong"))</f>
        <v/>
      </c>
    </row>
    <row r="6" customFormat="false" ht="28.35" hidden="false" customHeight="false" outlineLevel="0" collapsed="false">
      <c r="A6" s="5" t="n">
        <v>5</v>
      </c>
      <c r="B6" s="5" t="s">
        <v>11</v>
      </c>
      <c r="C6" s="6" t="s">
        <v>28</v>
      </c>
      <c r="D6" s="7"/>
      <c r="E6" s="5"/>
      <c r="F6" s="5" t="str">
        <f aca="false">IF(D6="","",IF(UPPER(TRIM(D6))='3. Marking'!D6,"Right","Wrong"))</f>
        <v/>
      </c>
    </row>
    <row r="7" customFormat="false" ht="41.75" hidden="false" customHeight="false" outlineLevel="0" collapsed="false">
      <c r="A7" s="5" t="n">
        <v>6</v>
      </c>
      <c r="B7" s="5" t="s">
        <v>11</v>
      </c>
      <c r="C7" s="6" t="s">
        <v>29</v>
      </c>
      <c r="D7" s="7"/>
      <c r="E7" s="5"/>
      <c r="F7" s="5" t="str">
        <f aca="false">IF(D7="","",IF(UPPER(TRIM(D7))='3. Marking'!D7,"Right","Wrong"))</f>
        <v/>
      </c>
    </row>
    <row r="8" customFormat="false" ht="15" hidden="false" customHeight="false" outlineLevel="0" collapsed="false">
      <c r="A8" s="5" t="n">
        <v>7</v>
      </c>
      <c r="B8" s="5" t="s">
        <v>12</v>
      </c>
      <c r="C8" s="6" t="s">
        <v>30</v>
      </c>
      <c r="D8" s="7"/>
      <c r="E8" s="5"/>
      <c r="F8" s="5" t="str">
        <f aca="false">IF(D8="","",IF(ISNUMBER(D8),IF(ABS(D8-'3. Marking'!D8)&lt;='3. Marking'!E8,"Right","Wrong"),"Enter a number"))</f>
        <v/>
      </c>
    </row>
    <row r="9" customFormat="false" ht="15" hidden="false" customHeight="false" outlineLevel="0" collapsed="false">
      <c r="A9" s="5" t="n">
        <v>8</v>
      </c>
      <c r="B9" s="5" t="s">
        <v>12</v>
      </c>
      <c r="C9" s="6" t="s">
        <v>31</v>
      </c>
      <c r="D9" s="7"/>
      <c r="E9" s="5"/>
      <c r="F9" s="5" t="str">
        <f aca="false">IF(D9="","",IF(ISNUMBER(D9),IF(ABS(D9-'3. Marking'!D9)&lt;='3. Marking'!E9,"Right","Wrong"),"Enter a number"))</f>
        <v/>
      </c>
    </row>
    <row r="10" customFormat="false" ht="15" hidden="false" customHeight="false" outlineLevel="0" collapsed="false">
      <c r="A10" s="5" t="n">
        <v>9</v>
      </c>
      <c r="B10" s="5" t="s">
        <v>12</v>
      </c>
      <c r="C10" s="6" t="s">
        <v>32</v>
      </c>
      <c r="D10" s="7"/>
      <c r="E10" s="5"/>
      <c r="F10" s="5" t="str">
        <f aca="false">IF(D10="","",IF(ISNUMBER(D10),IF(ABS(D10-'3. Marking'!D10)&lt;='3. Marking'!E10,"Right","Wrong"),"Enter a number"))</f>
        <v/>
      </c>
    </row>
    <row r="11" customFormat="false" ht="15" hidden="false" customHeight="false" outlineLevel="0" collapsed="false">
      <c r="A11" s="5" t="n">
        <v>10</v>
      </c>
      <c r="B11" s="5" t="s">
        <v>12</v>
      </c>
      <c r="C11" s="6" t="s">
        <v>33</v>
      </c>
      <c r="D11" s="7"/>
      <c r="E11" s="5"/>
      <c r="F11" s="5" t="str">
        <f aca="false">IF(D11="","",IF(ISNUMBER(D11),IF(ABS(D11-'3. Marking'!D11)&lt;='3. Marking'!E11,"Right","Wrong"),"Enter a number"))</f>
        <v/>
      </c>
    </row>
    <row r="12" customFormat="false" ht="15" hidden="false" customHeight="false" outlineLevel="0" collapsed="false">
      <c r="A12" s="5" t="n">
        <v>11</v>
      </c>
      <c r="B12" s="5" t="s">
        <v>12</v>
      </c>
      <c r="C12" s="6" t="s">
        <v>34</v>
      </c>
      <c r="D12" s="7"/>
      <c r="E12" s="5"/>
      <c r="F12" s="5" t="str">
        <f aca="false">IF(D12="","",IF(ISNUMBER(D12),IF(ABS(D12-'3. Marking'!D12)&lt;='3. Marking'!E12,"Right","Wrong"),"Enter a number"))</f>
        <v/>
      </c>
    </row>
    <row r="13" customFormat="false" ht="15" hidden="false" customHeight="false" outlineLevel="0" collapsed="false">
      <c r="A13" s="5" t="n">
        <v>12</v>
      </c>
      <c r="B13" s="5" t="s">
        <v>12</v>
      </c>
      <c r="C13" s="6" t="s">
        <v>35</v>
      </c>
      <c r="D13" s="7"/>
      <c r="E13" s="5"/>
      <c r="F13" s="5" t="str">
        <f aca="false">IF(D13="","",IF(ISNUMBER(D13),IF(ABS(D13-'3. Marking'!D13)&lt;='3. Marking'!E13,"Right","Wrong"),"Enter a number"))</f>
        <v/>
      </c>
    </row>
    <row r="14" customFormat="false" ht="15" hidden="false" customHeight="false" outlineLevel="0" collapsed="false">
      <c r="A14" s="5" t="n">
        <v>13</v>
      </c>
      <c r="B14" s="5" t="s">
        <v>12</v>
      </c>
      <c r="C14" s="6" t="s">
        <v>36</v>
      </c>
      <c r="D14" s="7"/>
      <c r="E14" s="5"/>
      <c r="F14" s="5" t="str">
        <f aca="false">IF(D14="","",IF(ISNUMBER(D14),IF(ABS(D14-'3. Marking'!D14)&lt;='3. Marking'!E14,"Right","Wrong"),"Enter a number"))</f>
        <v/>
      </c>
    </row>
    <row r="15" customFormat="false" ht="28.35" hidden="false" customHeight="false" outlineLevel="0" collapsed="false">
      <c r="A15" s="5" t="n">
        <v>14</v>
      </c>
      <c r="B15" s="5" t="s">
        <v>12</v>
      </c>
      <c r="C15" s="6" t="s">
        <v>37</v>
      </c>
      <c r="D15" s="7"/>
      <c r="E15" s="5"/>
      <c r="F15" s="5" t="str">
        <f aca="false">IF(D15="","",IF(ISNUMBER(D15),IF(ABS(D15-'3. Marking'!D15)&lt;='3. Marking'!E15,"Right","Wrong"),"Enter a number"))</f>
        <v/>
      </c>
    </row>
    <row r="16" customFormat="false" ht="41.75" hidden="false" customHeight="false" outlineLevel="0" collapsed="false">
      <c r="A16" s="5" t="n">
        <v>15</v>
      </c>
      <c r="B16" s="5" t="s">
        <v>12</v>
      </c>
      <c r="C16" s="6" t="s">
        <v>38</v>
      </c>
      <c r="D16" s="7"/>
      <c r="E16" s="5"/>
      <c r="F16" s="5" t="str">
        <f aca="false">IF(D16="","",IF(UPPER(TRIM(D16))='3. Marking'!D16,"Right","Wrong"))</f>
        <v/>
      </c>
    </row>
    <row r="17" customFormat="false" ht="15" hidden="false" customHeight="false" outlineLevel="0" collapsed="false">
      <c r="A17" s="5" t="n">
        <v>16</v>
      </c>
      <c r="B17" s="5" t="s">
        <v>13</v>
      </c>
      <c r="C17" s="6" t="s">
        <v>39</v>
      </c>
      <c r="D17" s="7"/>
      <c r="E17" s="5"/>
      <c r="F17" s="5" t="str">
        <f aca="false">IF(D17="","",IF(ISNUMBER(D17),IF(ABS(D17-'3. Marking'!D17)&lt;='3. Marking'!E17,"Right","Wrong"),"Enter a number"))</f>
        <v/>
      </c>
    </row>
    <row r="18" customFormat="false" ht="15" hidden="false" customHeight="false" outlineLevel="0" collapsed="false">
      <c r="A18" s="5" t="n">
        <v>17</v>
      </c>
      <c r="B18" s="5" t="s">
        <v>13</v>
      </c>
      <c r="C18" s="6" t="s">
        <v>40</v>
      </c>
      <c r="D18" s="7"/>
      <c r="E18" s="5"/>
      <c r="F18" s="5" t="str">
        <f aca="false">IF(D18="","",IF(ISNUMBER(D18),IF(ABS(D18-'3. Marking'!D18)&lt;='3. Marking'!E18,"Right","Wrong"),"Enter a number"))</f>
        <v/>
      </c>
    </row>
    <row r="19" customFormat="false" ht="28.35" hidden="false" customHeight="false" outlineLevel="0" collapsed="false">
      <c r="A19" s="5" t="n">
        <v>18</v>
      </c>
      <c r="B19" s="5" t="s">
        <v>13</v>
      </c>
      <c r="C19" s="6" t="s">
        <v>41</v>
      </c>
      <c r="D19" s="7"/>
      <c r="E19" s="5"/>
      <c r="F19" s="5" t="str">
        <f aca="false">IF(D19="","",IF(ISNUMBER(D19),IF(ABS(D19-'3. Marking'!D19)&lt;='3. Marking'!E19,"Right","Wrong"),"Enter a number"))</f>
        <v/>
      </c>
    </row>
    <row r="20" customFormat="false" ht="15" hidden="false" customHeight="false" outlineLevel="0" collapsed="false">
      <c r="A20" s="5" t="n">
        <v>19</v>
      </c>
      <c r="B20" s="5" t="s">
        <v>13</v>
      </c>
      <c r="C20" s="6" t="s">
        <v>42</v>
      </c>
      <c r="D20" s="7"/>
      <c r="E20" s="5"/>
      <c r="F20" s="5" t="str">
        <f aca="false">IF(D20="","",IF(ISNUMBER(D20),IF(ABS(D20-'3. Marking'!D20)&lt;='3. Marking'!E20,"Right","Wrong"),"Enter a number"))</f>
        <v/>
      </c>
    </row>
    <row r="21" customFormat="false" ht="28.35" hidden="false" customHeight="false" outlineLevel="0" collapsed="false">
      <c r="A21" s="5" t="n">
        <v>20</v>
      </c>
      <c r="B21" s="5" t="s">
        <v>13</v>
      </c>
      <c r="C21" s="6" t="s">
        <v>43</v>
      </c>
      <c r="D21" s="7"/>
      <c r="E21" s="5"/>
      <c r="F21" s="5" t="str">
        <f aca="false">IF(D21="","",IF(UPPER(TRIM(D21))='3. Marking'!D21,"Right","Wrong"))</f>
        <v/>
      </c>
    </row>
    <row r="22" customFormat="false" ht="15" hidden="false" customHeight="false" outlineLevel="0" collapsed="false">
      <c r="A22" s="5" t="n">
        <v>21</v>
      </c>
      <c r="B22" s="5" t="s">
        <v>13</v>
      </c>
      <c r="C22" s="6" t="s">
        <v>44</v>
      </c>
      <c r="D22" s="7"/>
      <c r="E22" s="5"/>
      <c r="F22" s="5" t="str">
        <f aca="false">IF(D22="","",IF(ISNUMBER(D22),IF(ABS(D22-'3. Marking'!D22)&lt;='3. Marking'!E22,"Right","Wrong"),"Enter a number"))</f>
        <v/>
      </c>
    </row>
    <row r="23" customFormat="false" ht="15" hidden="false" customHeight="false" outlineLevel="0" collapsed="false">
      <c r="A23" s="5" t="n">
        <v>22</v>
      </c>
      <c r="B23" s="5" t="s">
        <v>13</v>
      </c>
      <c r="C23" s="6" t="s">
        <v>45</v>
      </c>
      <c r="D23" s="7"/>
      <c r="E23" s="5"/>
      <c r="F23" s="5" t="str">
        <f aca="false">IF(D23="","",IF(ISNUMBER(D23),IF(ABS(D23-'3. Marking'!D23)&lt;='3. Marking'!E23,"Right","Wrong"),"Enter a number"))</f>
        <v/>
      </c>
    </row>
    <row r="24" customFormat="false" ht="15" hidden="false" customHeight="false" outlineLevel="0" collapsed="false">
      <c r="A24" s="5" t="n">
        <v>23</v>
      </c>
      <c r="B24" s="5" t="s">
        <v>13</v>
      </c>
      <c r="C24" s="6" t="s">
        <v>46</v>
      </c>
      <c r="D24" s="7"/>
      <c r="E24" s="5"/>
      <c r="F24" s="5" t="str">
        <f aca="false">IF(D24="","",IF(ISNUMBER(D24),IF(ABS(D24-'3. Marking'!D24)&lt;='3. Marking'!E24,"Right","Wrong"),"Enter a number"))</f>
        <v/>
      </c>
    </row>
    <row r="25" customFormat="false" ht="28.35" hidden="false" customHeight="false" outlineLevel="0" collapsed="false">
      <c r="A25" s="5" t="n">
        <v>24</v>
      </c>
      <c r="B25" s="5" t="s">
        <v>13</v>
      </c>
      <c r="C25" s="6" t="s">
        <v>47</v>
      </c>
      <c r="D25" s="7"/>
      <c r="E25" s="5"/>
      <c r="F25" s="5" t="str">
        <f aca="false">IF(D25="","",IF(UPPER(TRIM(D25))='3. Marking'!D25,"Right","Wrong"))</f>
        <v/>
      </c>
    </row>
    <row r="26" customFormat="false" ht="15" hidden="false" customHeight="false" outlineLevel="0" collapsed="false">
      <c r="A26" s="5" t="n">
        <v>25</v>
      </c>
      <c r="B26" s="5" t="s">
        <v>14</v>
      </c>
      <c r="C26" s="6" t="s">
        <v>48</v>
      </c>
      <c r="D26" s="7"/>
      <c r="E26" s="5"/>
      <c r="F26" s="5" t="str">
        <f aca="false">IF(D26="","",IF(ISNUMBER(D26),IF(ABS(D26-'3. Marking'!D26)&lt;='3. Marking'!E26,"Right","Wrong"),"Enter a number"))</f>
        <v/>
      </c>
    </row>
    <row r="27" customFormat="false" ht="15" hidden="false" customHeight="false" outlineLevel="0" collapsed="false">
      <c r="A27" s="5" t="n">
        <v>26</v>
      </c>
      <c r="B27" s="5" t="s">
        <v>14</v>
      </c>
      <c r="C27" s="6" t="s">
        <v>49</v>
      </c>
      <c r="D27" s="7"/>
      <c r="E27" s="5"/>
      <c r="F27" s="5" t="str">
        <f aca="false">IF(D27="","",IF(ISNUMBER(D27),IF(ABS(D27-'3. Marking'!D27)&lt;='3. Marking'!E27,"Right","Wrong"),"Enter a number"))</f>
        <v/>
      </c>
    </row>
    <row r="28" customFormat="false" ht="28.35" hidden="false" customHeight="false" outlineLevel="0" collapsed="false">
      <c r="A28" s="5" t="n">
        <v>27</v>
      </c>
      <c r="B28" s="5" t="s">
        <v>14</v>
      </c>
      <c r="C28" s="6" t="s">
        <v>50</v>
      </c>
      <c r="D28" s="7"/>
      <c r="E28" s="5"/>
      <c r="F28" s="5" t="str">
        <f aca="false">IF(D28="","",IF(ISNUMBER(D28),IF(ABS(D28-'3. Marking'!D28)&lt;='3. Marking'!E28,"Right","Wrong"),"Enter a number"))</f>
        <v/>
      </c>
    </row>
    <row r="29" customFormat="false" ht="15" hidden="false" customHeight="false" outlineLevel="0" collapsed="false">
      <c r="A29" s="5" t="n">
        <v>28</v>
      </c>
      <c r="B29" s="5" t="s">
        <v>14</v>
      </c>
      <c r="C29" s="6" t="s">
        <v>51</v>
      </c>
      <c r="D29" s="7"/>
      <c r="E29" s="5"/>
      <c r="F29" s="5" t="str">
        <f aca="false">IF(D29="","",IF(ISNUMBER(D29),IF(ABS(D29-'3. Marking'!D29)&lt;='3. Marking'!E29,"Right","Wrong"),"Enter a number"))</f>
        <v/>
      </c>
    </row>
    <row r="30" customFormat="false" ht="41.75" hidden="false" customHeight="false" outlineLevel="0" collapsed="false">
      <c r="A30" s="5" t="n">
        <v>29</v>
      </c>
      <c r="B30" s="5" t="s">
        <v>14</v>
      </c>
      <c r="C30" s="6" t="s">
        <v>52</v>
      </c>
      <c r="D30" s="7"/>
      <c r="E30" s="5"/>
      <c r="F30" s="5" t="str">
        <f aca="false">IF(D30="","",IF(UPPER(TRIM(D30))='3. Marking'!D30,"Right","Wrong"))</f>
        <v/>
      </c>
    </row>
    <row r="31" customFormat="false" ht="41.75" hidden="false" customHeight="false" outlineLevel="0" collapsed="false">
      <c r="A31" s="5" t="n">
        <v>30</v>
      </c>
      <c r="B31" s="5" t="s">
        <v>14</v>
      </c>
      <c r="C31" s="6" t="s">
        <v>53</v>
      </c>
      <c r="D31" s="7"/>
      <c r="E31" s="5"/>
      <c r="F31" s="5" t="str">
        <f aca="false">IF(D31="","",IF(UPPER(TRIM(D31))='3. Marking'!D31,"Right","Wrong"))</f>
        <v/>
      </c>
    </row>
    <row r="32" customFormat="false" ht="15" hidden="false" customHeight="false" outlineLevel="0" collapsed="false">
      <c r="A32" s="5" t="n">
        <v>31</v>
      </c>
      <c r="B32" s="5" t="s">
        <v>15</v>
      </c>
      <c r="C32" s="6" t="s">
        <v>54</v>
      </c>
      <c r="D32" s="7"/>
      <c r="E32" s="5"/>
      <c r="F32" s="5" t="str">
        <f aca="false">IF(D32="","",IF(ISNUMBER(D32),IF(ABS(D32-'3. Marking'!D32)&lt;='3. Marking'!E32,"Right","Wrong"),"Enter a number"))</f>
        <v/>
      </c>
    </row>
    <row r="33" customFormat="false" ht="15" hidden="false" customHeight="false" outlineLevel="0" collapsed="false">
      <c r="A33" s="5" t="n">
        <v>32</v>
      </c>
      <c r="B33" s="5" t="s">
        <v>15</v>
      </c>
      <c r="C33" s="6" t="s">
        <v>55</v>
      </c>
      <c r="D33" s="7"/>
      <c r="E33" s="5"/>
      <c r="F33" s="5" t="str">
        <f aca="false">IF(D33="","",IF(ISNUMBER(D33),IF(ABS(D33-'3. Marking'!D33)&lt;='3. Marking'!E33,"Right","Wrong"),"Enter a number"))</f>
        <v/>
      </c>
    </row>
    <row r="34" customFormat="false" ht="15" hidden="false" customHeight="false" outlineLevel="0" collapsed="false">
      <c r="A34" s="5" t="n">
        <v>33</v>
      </c>
      <c r="B34" s="5" t="s">
        <v>15</v>
      </c>
      <c r="C34" s="6" t="s">
        <v>56</v>
      </c>
      <c r="D34" s="7"/>
      <c r="E34" s="5"/>
      <c r="F34" s="5" t="str">
        <f aca="false">IF(D34="","",IF(ISNUMBER(D34),IF(ABS(D34-'3. Marking'!D34)&lt;='3. Marking'!E34,"Right","Wrong"),"Enter a number"))</f>
        <v/>
      </c>
    </row>
    <row r="35" customFormat="false" ht="28.35" hidden="false" customHeight="false" outlineLevel="0" collapsed="false">
      <c r="A35" s="5" t="n">
        <v>34</v>
      </c>
      <c r="B35" s="5" t="s">
        <v>15</v>
      </c>
      <c r="C35" s="6" t="s">
        <v>57</v>
      </c>
      <c r="D35" s="7"/>
      <c r="E35" s="5"/>
      <c r="F35" s="5" t="str">
        <f aca="false">IF(D35="","",IF(UPPER(TRIM(D35))='3. Marking'!D35,"Right","Wrong"))</f>
        <v/>
      </c>
    </row>
    <row r="36" customFormat="false" ht="28.35" hidden="false" customHeight="false" outlineLevel="0" collapsed="false">
      <c r="A36" s="5" t="n">
        <v>35</v>
      </c>
      <c r="B36" s="5" t="s">
        <v>15</v>
      </c>
      <c r="C36" s="6" t="s">
        <v>58</v>
      </c>
      <c r="D36" s="7"/>
      <c r="E36" s="5"/>
      <c r="F36" s="5" t="str">
        <f aca="false">IF(D36="","",IF(UPPER(TRIM(D36))='3. Marking'!D36,"Right","Wrong"))</f>
        <v/>
      </c>
    </row>
    <row r="37" customFormat="false" ht="15" hidden="false" customHeight="false" outlineLevel="0" collapsed="false">
      <c r="A37" s="5" t="n">
        <v>36</v>
      </c>
      <c r="B37" s="5" t="s">
        <v>16</v>
      </c>
      <c r="C37" s="6" t="s">
        <v>59</v>
      </c>
      <c r="D37" s="7"/>
      <c r="E37" s="5"/>
      <c r="F37" s="5" t="str">
        <f aca="false">IF(D37="","",IF(ISNUMBER(D37),IF(ABS(D37-'3. Marking'!D37)&lt;='3. Marking'!E37,"Right","Wrong"),"Enter a number"))</f>
        <v/>
      </c>
    </row>
    <row r="38" customFormat="false" ht="15" hidden="false" customHeight="false" outlineLevel="0" collapsed="false">
      <c r="A38" s="5" t="n">
        <v>37</v>
      </c>
      <c r="B38" s="5" t="s">
        <v>16</v>
      </c>
      <c r="C38" s="6" t="s">
        <v>60</v>
      </c>
      <c r="D38" s="7"/>
      <c r="E38" s="5"/>
      <c r="F38" s="5" t="str">
        <f aca="false">IF(D38="","",IF(ISNUMBER(D38),IF(ABS(D38-'3. Marking'!D38)&lt;='3. Marking'!E38,"Right","Wrong"),"Enter a number"))</f>
        <v/>
      </c>
    </row>
    <row r="39" customFormat="false" ht="15" hidden="false" customHeight="false" outlineLevel="0" collapsed="false">
      <c r="A39" s="5" t="n">
        <v>38</v>
      </c>
      <c r="B39" s="5" t="s">
        <v>16</v>
      </c>
      <c r="C39" s="6" t="s">
        <v>61</v>
      </c>
      <c r="D39" s="7"/>
      <c r="E39" s="5"/>
      <c r="F39" s="5" t="str">
        <f aca="false">IF(D39="","",IF(ISNUMBER(D39),IF(ABS(D39-'3. Marking'!D39)&lt;='3. Marking'!E39,"Right","Wrong"),"Enter a number"))</f>
        <v/>
      </c>
    </row>
    <row r="40" customFormat="false" ht="15" hidden="false" customHeight="false" outlineLevel="0" collapsed="false">
      <c r="A40" s="5" t="n">
        <v>39</v>
      </c>
      <c r="B40" s="5" t="s">
        <v>16</v>
      </c>
      <c r="C40" s="6" t="s">
        <v>62</v>
      </c>
      <c r="D40" s="7"/>
      <c r="E40" s="5"/>
      <c r="F40" s="5" t="str">
        <f aca="false">IF(D40="","",IF(ISNUMBER(D40),IF(ABS(D40-'3. Marking'!D40)&lt;='3. Marking'!E40,"Right","Wrong"),"Enter a number"))</f>
        <v/>
      </c>
    </row>
    <row r="41" customFormat="false" ht="15" hidden="false" customHeight="false" outlineLevel="0" collapsed="false">
      <c r="A41" s="5" t="n">
        <v>40</v>
      </c>
      <c r="B41" s="5" t="s">
        <v>16</v>
      </c>
      <c r="C41" s="6" t="s">
        <v>63</v>
      </c>
      <c r="D41" s="7"/>
      <c r="E41" s="5"/>
      <c r="F41" s="5" t="str">
        <f aca="false">IF(D41="","",IF(ISNUMBER(D41),IF(ABS(D41-'3. Marking'!D41)&lt;='3. Marking'!E41,"Right","Wrong"),"Enter a number"))</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22"/>
    <col collapsed="false" customWidth="true" hidden="false" outlineLevel="0" max="6" min="6" style="0" width="100"/>
  </cols>
  <sheetData>
    <row r="1" customFormat="false" ht="15" hidden="false" customHeight="false" outlineLevel="0" collapsed="false">
      <c r="A1" s="3" t="s">
        <v>20</v>
      </c>
      <c r="B1" s="3" t="s">
        <v>6</v>
      </c>
      <c r="C1" s="3" t="s">
        <v>64</v>
      </c>
      <c r="D1" s="3" t="s">
        <v>65</v>
      </c>
      <c r="E1" s="3" t="s">
        <v>66</v>
      </c>
      <c r="F1" s="3" t="s">
        <v>67</v>
      </c>
    </row>
    <row r="2" customFormat="false" ht="15" hidden="false" customHeight="false" outlineLevel="0" collapsed="false">
      <c r="A2" s="0" t="n">
        <v>1</v>
      </c>
      <c r="B2" s="0" t="s">
        <v>11</v>
      </c>
      <c r="C2" s="0" t="s">
        <v>68</v>
      </c>
      <c r="D2" s="0" t="n">
        <v>26.8</v>
      </c>
      <c r="E2" s="0" t="n">
        <v>0.05</v>
      </c>
      <c r="F2" s="8" t="s">
        <v>69</v>
      </c>
    </row>
    <row r="3" customFormat="false" ht="15" hidden="false" customHeight="false" outlineLevel="0" collapsed="false">
      <c r="A3" s="0" t="n">
        <v>2</v>
      </c>
      <c r="B3" s="0" t="s">
        <v>11</v>
      </c>
      <c r="C3" s="0" t="s">
        <v>68</v>
      </c>
      <c r="D3" s="0" t="n">
        <v>32</v>
      </c>
      <c r="E3" s="0" t="n">
        <v>0.05</v>
      </c>
      <c r="F3" s="8" t="s">
        <v>70</v>
      </c>
    </row>
    <row r="4" customFormat="false" ht="15" hidden="false" customHeight="false" outlineLevel="0" collapsed="false">
      <c r="A4" s="0" t="n">
        <v>3</v>
      </c>
      <c r="B4" s="0" t="s">
        <v>11</v>
      </c>
      <c r="C4" s="0" t="s">
        <v>68</v>
      </c>
      <c r="D4" s="0" t="n">
        <v>0.25</v>
      </c>
      <c r="E4" s="0" t="n">
        <v>0.001</v>
      </c>
      <c r="F4" s="8" t="s">
        <v>71</v>
      </c>
    </row>
    <row r="5" customFormat="false" ht="15" hidden="false" customHeight="false" outlineLevel="0" collapsed="false">
      <c r="A5" s="0" t="n">
        <v>4</v>
      </c>
      <c r="B5" s="0" t="s">
        <v>11</v>
      </c>
      <c r="C5" s="0" t="s">
        <v>72</v>
      </c>
      <c r="D5" s="0" t="s">
        <v>73</v>
      </c>
      <c r="F5" s="8" t="s">
        <v>74</v>
      </c>
    </row>
    <row r="6" customFormat="false" ht="15" hidden="false" customHeight="false" outlineLevel="0" collapsed="false">
      <c r="A6" s="0" t="n">
        <v>5</v>
      </c>
      <c r="B6" s="0" t="s">
        <v>11</v>
      </c>
      <c r="C6" s="0" t="s">
        <v>72</v>
      </c>
      <c r="D6" s="0" t="s">
        <v>75</v>
      </c>
      <c r="F6" s="8" t="s">
        <v>76</v>
      </c>
    </row>
    <row r="7" customFormat="false" ht="15" hidden="false" customHeight="false" outlineLevel="0" collapsed="false">
      <c r="A7" s="0" t="n">
        <v>6</v>
      </c>
      <c r="B7" s="0" t="s">
        <v>11</v>
      </c>
      <c r="C7" s="0" t="s">
        <v>72</v>
      </c>
      <c r="D7" s="0" t="s">
        <v>77</v>
      </c>
      <c r="F7" s="8" t="s">
        <v>78</v>
      </c>
    </row>
    <row r="8" customFormat="false" ht="15" hidden="false" customHeight="false" outlineLevel="0" collapsed="false">
      <c r="A8" s="0" t="n">
        <v>7</v>
      </c>
      <c r="B8" s="0" t="s">
        <v>12</v>
      </c>
      <c r="C8" s="0" t="s">
        <v>68</v>
      </c>
      <c r="D8" s="0" t="n">
        <v>4664000</v>
      </c>
      <c r="E8" s="0" t="n">
        <v>1</v>
      </c>
      <c r="F8" s="8" t="s">
        <v>79</v>
      </c>
    </row>
    <row r="9" customFormat="false" ht="15" hidden="false" customHeight="false" outlineLevel="0" collapsed="false">
      <c r="A9" s="0" t="n">
        <v>8</v>
      </c>
      <c r="B9" s="0" t="s">
        <v>12</v>
      </c>
      <c r="C9" s="0" t="s">
        <v>68</v>
      </c>
      <c r="D9" s="0" t="n">
        <v>52.38</v>
      </c>
      <c r="E9" s="0" t="n">
        <v>0.005</v>
      </c>
      <c r="F9" s="8" t="s">
        <v>80</v>
      </c>
    </row>
    <row r="10" customFormat="false" ht="15" hidden="false" customHeight="false" outlineLevel="0" collapsed="false">
      <c r="A10" s="0" t="n">
        <v>9</v>
      </c>
      <c r="B10" s="0" t="s">
        <v>12</v>
      </c>
      <c r="C10" s="0" t="s">
        <v>68</v>
      </c>
      <c r="D10" s="0" t="n">
        <v>15.66</v>
      </c>
      <c r="E10" s="0" t="n">
        <v>0.005</v>
      </c>
      <c r="F10" s="8" t="s">
        <v>81</v>
      </c>
    </row>
    <row r="11" customFormat="false" ht="15" hidden="false" customHeight="false" outlineLevel="0" collapsed="false">
      <c r="A11" s="0" t="n">
        <v>10</v>
      </c>
      <c r="B11" s="0" t="s">
        <v>12</v>
      </c>
      <c r="C11" s="0" t="s">
        <v>68</v>
      </c>
      <c r="D11" s="0" t="n">
        <v>10.4</v>
      </c>
      <c r="E11" s="0" t="n">
        <v>0.005</v>
      </c>
      <c r="F11" s="8" t="s">
        <v>82</v>
      </c>
    </row>
    <row r="12" customFormat="false" ht="15" hidden="false" customHeight="false" outlineLevel="0" collapsed="false">
      <c r="A12" s="0" t="n">
        <v>11</v>
      </c>
      <c r="B12" s="0" t="s">
        <v>12</v>
      </c>
      <c r="C12" s="0" t="s">
        <v>68</v>
      </c>
      <c r="D12" s="0" t="n">
        <v>72.78</v>
      </c>
      <c r="E12" s="0" t="n">
        <v>0.005</v>
      </c>
      <c r="F12" s="8" t="s">
        <v>83</v>
      </c>
    </row>
    <row r="13" customFormat="false" ht="15" hidden="false" customHeight="false" outlineLevel="0" collapsed="false">
      <c r="A13" s="0" t="n">
        <v>12</v>
      </c>
      <c r="B13" s="0" t="s">
        <v>12</v>
      </c>
      <c r="C13" s="0" t="s">
        <v>68</v>
      </c>
      <c r="D13" s="0" t="n">
        <v>7.63</v>
      </c>
      <c r="E13" s="0" t="n">
        <v>0.005</v>
      </c>
      <c r="F13" s="8" t="s">
        <v>84</v>
      </c>
    </row>
    <row r="14" customFormat="false" ht="15" hidden="false" customHeight="false" outlineLevel="0" collapsed="false">
      <c r="A14" s="0" t="n">
        <v>13</v>
      </c>
      <c r="B14" s="0" t="s">
        <v>12</v>
      </c>
      <c r="C14" s="0" t="s">
        <v>68</v>
      </c>
      <c r="D14" s="0" t="n">
        <v>21578578</v>
      </c>
      <c r="E14" s="0" t="n">
        <v>2</v>
      </c>
      <c r="F14" s="8" t="s">
        <v>85</v>
      </c>
    </row>
    <row r="15" customFormat="false" ht="28.35" hidden="false" customHeight="false" outlineLevel="0" collapsed="false">
      <c r="A15" s="0" t="n">
        <v>14</v>
      </c>
      <c r="B15" s="0" t="s">
        <v>12</v>
      </c>
      <c r="C15" s="0" t="s">
        <v>68</v>
      </c>
      <c r="D15" s="0" t="n">
        <v>11955000</v>
      </c>
      <c r="E15" s="0" t="n">
        <v>1000</v>
      </c>
      <c r="F15" s="8" t="s">
        <v>86</v>
      </c>
    </row>
    <row r="16" customFormat="false" ht="15" hidden="false" customHeight="false" outlineLevel="0" collapsed="false">
      <c r="A16" s="0" t="n">
        <v>15</v>
      </c>
      <c r="B16" s="0" t="s">
        <v>12</v>
      </c>
      <c r="C16" s="0" t="s">
        <v>72</v>
      </c>
      <c r="D16" s="0" t="s">
        <v>73</v>
      </c>
      <c r="F16" s="8" t="s">
        <v>87</v>
      </c>
    </row>
    <row r="17" customFormat="false" ht="15" hidden="false" customHeight="false" outlineLevel="0" collapsed="false">
      <c r="A17" s="0" t="n">
        <v>16</v>
      </c>
      <c r="B17" s="0" t="s">
        <v>13</v>
      </c>
      <c r="C17" s="0" t="s">
        <v>68</v>
      </c>
      <c r="D17" s="0" t="n">
        <v>18480000</v>
      </c>
      <c r="E17" s="0" t="n">
        <v>1</v>
      </c>
      <c r="F17" s="8" t="s">
        <v>88</v>
      </c>
    </row>
    <row r="18" customFormat="false" ht="15" hidden="false" customHeight="false" outlineLevel="0" collapsed="false">
      <c r="A18" s="0" t="n">
        <v>17</v>
      </c>
      <c r="B18" s="0" t="s">
        <v>13</v>
      </c>
      <c r="C18" s="0" t="s">
        <v>68</v>
      </c>
      <c r="D18" s="0" t="n">
        <v>8.42</v>
      </c>
      <c r="E18" s="0" t="n">
        <v>0.005</v>
      </c>
      <c r="F18" s="8" t="s">
        <v>89</v>
      </c>
    </row>
    <row r="19" customFormat="false" ht="15" hidden="false" customHeight="false" outlineLevel="0" collapsed="false">
      <c r="A19" s="0" t="n">
        <v>18</v>
      </c>
      <c r="B19" s="0" t="s">
        <v>13</v>
      </c>
      <c r="C19" s="0" t="s">
        <v>68</v>
      </c>
      <c r="D19" s="0" t="n">
        <v>7.63</v>
      </c>
      <c r="E19" s="0" t="n">
        <v>0.005</v>
      </c>
      <c r="F19" s="8" t="s">
        <v>90</v>
      </c>
    </row>
    <row r="20" customFormat="false" ht="15" hidden="false" customHeight="false" outlineLevel="0" collapsed="false">
      <c r="A20" s="0" t="n">
        <v>19</v>
      </c>
      <c r="B20" s="0" t="s">
        <v>13</v>
      </c>
      <c r="C20" s="0" t="s">
        <v>68</v>
      </c>
      <c r="D20" s="0" t="n">
        <v>4132800</v>
      </c>
      <c r="E20" s="0" t="n">
        <v>1</v>
      </c>
      <c r="F20" s="8" t="s">
        <v>91</v>
      </c>
    </row>
    <row r="21" customFormat="false" ht="15" hidden="false" customHeight="false" outlineLevel="0" collapsed="false">
      <c r="A21" s="0" t="n">
        <v>20</v>
      </c>
      <c r="B21" s="0" t="s">
        <v>13</v>
      </c>
      <c r="C21" s="0" t="s">
        <v>72</v>
      </c>
      <c r="D21" s="0" t="s">
        <v>92</v>
      </c>
      <c r="F21" s="8" t="s">
        <v>93</v>
      </c>
    </row>
    <row r="22" customFormat="false" ht="15" hidden="false" customHeight="false" outlineLevel="0" collapsed="false">
      <c r="A22" s="0" t="n">
        <v>21</v>
      </c>
      <c r="B22" s="0" t="s">
        <v>13</v>
      </c>
      <c r="C22" s="0" t="s">
        <v>68</v>
      </c>
      <c r="D22" s="0" t="n">
        <v>8.32</v>
      </c>
      <c r="E22" s="0" t="n">
        <v>0.005</v>
      </c>
      <c r="F22" s="8" t="s">
        <v>94</v>
      </c>
    </row>
    <row r="23" customFormat="false" ht="15" hidden="false" customHeight="false" outlineLevel="0" collapsed="false">
      <c r="A23" s="0" t="n">
        <v>22</v>
      </c>
      <c r="B23" s="0" t="s">
        <v>13</v>
      </c>
      <c r="C23" s="0" t="s">
        <v>68</v>
      </c>
      <c r="D23" s="0" t="n">
        <v>1724800</v>
      </c>
      <c r="E23" s="0" t="n">
        <v>1</v>
      </c>
      <c r="F23" s="8" t="s">
        <v>95</v>
      </c>
    </row>
    <row r="24" customFormat="false" ht="15" hidden="false" customHeight="false" outlineLevel="0" collapsed="false">
      <c r="A24" s="0" t="n">
        <v>23</v>
      </c>
      <c r="B24" s="0" t="s">
        <v>13</v>
      </c>
      <c r="C24" s="0" t="s">
        <v>68</v>
      </c>
      <c r="D24" s="0" t="n">
        <v>2233666</v>
      </c>
      <c r="E24" s="0" t="n">
        <v>1</v>
      </c>
      <c r="F24" s="8" t="s">
        <v>96</v>
      </c>
    </row>
    <row r="25" customFormat="false" ht="15" hidden="false" customHeight="false" outlineLevel="0" collapsed="false">
      <c r="A25" s="0" t="n">
        <v>24</v>
      </c>
      <c r="B25" s="0" t="s">
        <v>13</v>
      </c>
      <c r="C25" s="0" t="s">
        <v>72</v>
      </c>
      <c r="D25" s="0" t="s">
        <v>92</v>
      </c>
      <c r="F25" s="8" t="s">
        <v>97</v>
      </c>
    </row>
    <row r="26" customFormat="false" ht="15" hidden="false" customHeight="false" outlineLevel="0" collapsed="false">
      <c r="A26" s="0" t="n">
        <v>25</v>
      </c>
      <c r="B26" s="0" t="s">
        <v>14</v>
      </c>
      <c r="C26" s="0" t="s">
        <v>68</v>
      </c>
      <c r="D26" s="0" t="n">
        <v>1.44</v>
      </c>
      <c r="E26" s="0" t="n">
        <v>0.005</v>
      </c>
      <c r="F26" s="8" t="s">
        <v>98</v>
      </c>
    </row>
    <row r="27" customFormat="false" ht="15" hidden="false" customHeight="false" outlineLevel="0" collapsed="false">
      <c r="A27" s="0" t="n">
        <v>26</v>
      </c>
      <c r="B27" s="0" t="s">
        <v>14</v>
      </c>
      <c r="C27" s="0" t="s">
        <v>68</v>
      </c>
      <c r="D27" s="0" t="n">
        <v>3.41</v>
      </c>
      <c r="E27" s="0" t="n">
        <v>0.005</v>
      </c>
      <c r="F27" s="8" t="s">
        <v>99</v>
      </c>
    </row>
    <row r="28" customFormat="false" ht="15" hidden="false" customHeight="false" outlineLevel="0" collapsed="false">
      <c r="A28" s="0" t="n">
        <v>27</v>
      </c>
      <c r="B28" s="0" t="s">
        <v>14</v>
      </c>
      <c r="C28" s="0" t="s">
        <v>68</v>
      </c>
      <c r="D28" s="0" t="n">
        <v>7.87</v>
      </c>
      <c r="E28" s="0" t="n">
        <v>0.005</v>
      </c>
      <c r="F28" s="8" t="s">
        <v>100</v>
      </c>
    </row>
    <row r="29" customFormat="false" ht="15" hidden="false" customHeight="false" outlineLevel="0" collapsed="false">
      <c r="A29" s="0" t="n">
        <v>28</v>
      </c>
      <c r="B29" s="0" t="s">
        <v>14</v>
      </c>
      <c r="C29" s="0" t="s">
        <v>68</v>
      </c>
      <c r="D29" s="0" t="n">
        <v>19.89</v>
      </c>
      <c r="E29" s="0" t="n">
        <v>0.005</v>
      </c>
      <c r="F29" s="8" t="s">
        <v>101</v>
      </c>
    </row>
    <row r="30" customFormat="false" ht="15" hidden="false" customHeight="false" outlineLevel="0" collapsed="false">
      <c r="A30" s="0" t="n">
        <v>29</v>
      </c>
      <c r="B30" s="0" t="s">
        <v>14</v>
      </c>
      <c r="C30" s="0" t="s">
        <v>72</v>
      </c>
      <c r="D30" s="0" t="s">
        <v>75</v>
      </c>
      <c r="F30" s="8" t="s">
        <v>102</v>
      </c>
    </row>
    <row r="31" customFormat="false" ht="15" hidden="false" customHeight="false" outlineLevel="0" collapsed="false">
      <c r="A31" s="0" t="n">
        <v>30</v>
      </c>
      <c r="B31" s="0" t="s">
        <v>14</v>
      </c>
      <c r="C31" s="0" t="s">
        <v>72</v>
      </c>
      <c r="D31" s="0" t="s">
        <v>92</v>
      </c>
      <c r="F31" s="8" t="s">
        <v>103</v>
      </c>
    </row>
    <row r="32" customFormat="false" ht="15" hidden="false" customHeight="false" outlineLevel="0" collapsed="false">
      <c r="A32" s="0" t="n">
        <v>31</v>
      </c>
      <c r="B32" s="0" t="s">
        <v>15</v>
      </c>
      <c r="C32" s="0" t="s">
        <v>68</v>
      </c>
      <c r="D32" s="0" t="n">
        <v>64109440</v>
      </c>
      <c r="E32" s="0" t="n">
        <v>1</v>
      </c>
      <c r="F32" s="8" t="s">
        <v>104</v>
      </c>
    </row>
    <row r="33" customFormat="false" ht="15" hidden="false" customHeight="false" outlineLevel="0" collapsed="false">
      <c r="A33" s="0" t="n">
        <v>32</v>
      </c>
      <c r="B33" s="0" t="s">
        <v>15</v>
      </c>
      <c r="C33" s="0" t="s">
        <v>68</v>
      </c>
      <c r="D33" s="0" t="n">
        <v>8.97</v>
      </c>
      <c r="E33" s="0" t="n">
        <v>0.005</v>
      </c>
      <c r="F33" s="8" t="s">
        <v>105</v>
      </c>
    </row>
    <row r="34" customFormat="false" ht="15" hidden="false" customHeight="false" outlineLevel="0" collapsed="false">
      <c r="A34" s="0" t="n">
        <v>33</v>
      </c>
      <c r="B34" s="0" t="s">
        <v>15</v>
      </c>
      <c r="C34" s="0" t="s">
        <v>68</v>
      </c>
      <c r="D34" s="0" t="n">
        <v>784000</v>
      </c>
      <c r="E34" s="0" t="n">
        <v>1</v>
      </c>
      <c r="F34" s="8" t="s">
        <v>106</v>
      </c>
    </row>
    <row r="35" customFormat="false" ht="15" hidden="false" customHeight="false" outlineLevel="0" collapsed="false">
      <c r="A35" s="0" t="n">
        <v>34</v>
      </c>
      <c r="B35" s="0" t="s">
        <v>15</v>
      </c>
      <c r="C35" s="0" t="s">
        <v>72</v>
      </c>
      <c r="D35" s="0" t="s">
        <v>77</v>
      </c>
      <c r="F35" s="8" t="s">
        <v>107</v>
      </c>
    </row>
    <row r="36" customFormat="false" ht="15" hidden="false" customHeight="false" outlineLevel="0" collapsed="false">
      <c r="A36" s="0" t="n">
        <v>35</v>
      </c>
      <c r="B36" s="0" t="s">
        <v>15</v>
      </c>
      <c r="C36" s="0" t="s">
        <v>72</v>
      </c>
      <c r="D36" s="0" t="s">
        <v>75</v>
      </c>
      <c r="F36" s="8" t="s">
        <v>108</v>
      </c>
    </row>
    <row r="37" customFormat="false" ht="15" hidden="false" customHeight="false" outlineLevel="0" collapsed="false">
      <c r="A37" s="0" t="n">
        <v>36</v>
      </c>
      <c r="B37" s="0" t="s">
        <v>16</v>
      </c>
      <c r="C37" s="0" t="s">
        <v>68</v>
      </c>
      <c r="D37" s="0" t="n">
        <v>39608000</v>
      </c>
      <c r="E37" s="0" t="n">
        <v>1000</v>
      </c>
      <c r="F37" s="8" t="s">
        <v>109</v>
      </c>
    </row>
    <row r="38" customFormat="false" ht="15" hidden="false" customHeight="false" outlineLevel="0" collapsed="false">
      <c r="A38" s="0" t="n">
        <v>37</v>
      </c>
      <c r="B38" s="0" t="s">
        <v>16</v>
      </c>
      <c r="C38" s="0" t="s">
        <v>68</v>
      </c>
      <c r="D38" s="0" t="n">
        <v>21.8</v>
      </c>
      <c r="E38" s="0" t="n">
        <v>0.05</v>
      </c>
      <c r="F38" s="8" t="s">
        <v>110</v>
      </c>
    </row>
    <row r="39" customFormat="false" ht="15" hidden="false" customHeight="false" outlineLevel="0" collapsed="false">
      <c r="A39" s="0" t="n">
        <v>38</v>
      </c>
      <c r="B39" s="0" t="s">
        <v>16</v>
      </c>
      <c r="C39" s="0" t="s">
        <v>68</v>
      </c>
      <c r="D39" s="0" t="n">
        <v>9.72</v>
      </c>
      <c r="E39" s="0" t="n">
        <v>0.005</v>
      </c>
      <c r="F39" s="8" t="s">
        <v>111</v>
      </c>
    </row>
    <row r="40" customFormat="false" ht="15" hidden="false" customHeight="false" outlineLevel="0" collapsed="false">
      <c r="A40" s="0" t="n">
        <v>39</v>
      </c>
      <c r="B40" s="0" t="s">
        <v>16</v>
      </c>
      <c r="C40" s="0" t="s">
        <v>68</v>
      </c>
      <c r="D40" s="0" t="n">
        <v>94.1</v>
      </c>
      <c r="E40" s="0" t="n">
        <v>0.05</v>
      </c>
      <c r="F40" s="8" t="s">
        <v>112</v>
      </c>
    </row>
    <row r="41" customFormat="false" ht="15" hidden="false" customHeight="false" outlineLevel="0" collapsed="false">
      <c r="A41" s="0" t="n">
        <v>40</v>
      </c>
      <c r="B41" s="0" t="s">
        <v>16</v>
      </c>
      <c r="C41" s="0" t="s">
        <v>68</v>
      </c>
      <c r="D41" s="0" t="n">
        <v>7.73</v>
      </c>
      <c r="E41" s="0" t="n">
        <v>0.005</v>
      </c>
      <c r="F41" s="8"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2026-09-24T01:10:55Z</dcterms:created>
  <dc:creator>openpyxl</dc:creator>
  <dc:description/>
  <dc:language>en-US</dc:language>
  <cp:lastModifiedBy/>
  <dcterms:modified xsi:type="dcterms:W3CDTF">2026-09-24T01:10:55Z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