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0. Read Me" sheetId="1" state="visible" r:id="rId1"/>
    <sheet xmlns:r="http://schemas.openxmlformats.org/officeDocument/2006/relationships" name="2. Score" sheetId="2" state="visible" r:id="rId2"/>
    <sheet xmlns:r="http://schemas.openxmlformats.org/officeDocument/2006/relationships" name="1. Questions" sheetId="3" state="visible" r:id="rId3"/>
    <sheet xmlns:r="http://schemas.openxmlformats.org/officeDocument/2006/relationships" name="3. Marking" sheetId="4" state="visible" r:id="rId4"/>
  </sheets>
  <definedNames/>
  <calcPr calcId="124519" fullCalcOnLoad="1" refMode="A1" iterate="0" iterateCount="100" iterateDelta="0.0001"/>
</workbook>
</file>

<file path=xl/styles.xml><?xml version="1.0" encoding="utf-8"?>
<styleSheet xmlns="http://schemas.openxmlformats.org/spreadsheetml/2006/main">
  <numFmts count="0"/>
  <fonts count="8">
    <font>
      <name val="Calibri"/>
      <charset val="1"/>
      <family val="2"/>
      <color theme="1"/>
      <sz val="11"/>
    </font>
    <font>
      <name val="Arial"/>
      <family val="0"/>
      <sz val="10"/>
    </font>
    <font>
      <name val="Arial"/>
      <family val="0"/>
      <sz val="10"/>
    </font>
    <font>
      <name val="Arial"/>
      <family val="0"/>
      <sz val="10"/>
    </font>
    <font>
      <name val="Calibri"/>
      <charset val="1"/>
      <family val="0"/>
      <b val="1"/>
      <sz val="14"/>
    </font>
    <font>
      <name val="Calibri"/>
      <charset val="1"/>
      <family val="0"/>
      <sz val="11"/>
    </font>
    <font>
      <name val="Calibri"/>
      <charset val="1"/>
      <family val="0"/>
      <b val="1"/>
      <color rgb="FFFFFFFF"/>
      <sz val="11"/>
    </font>
    <font>
      <name val="Calibri"/>
      <charset val="1"/>
      <family val="0"/>
      <b val="1"/>
      <sz val="11"/>
    </font>
  </fonts>
  <fills count="4">
    <fill>
      <patternFill/>
    </fill>
    <fill>
      <patternFill patternType="gray125"/>
    </fill>
    <fill>
      <patternFill patternType="solid">
        <fgColor rgb="FF16213A"/>
        <bgColor rgb="FF003366"/>
      </patternFill>
    </fill>
    <fill>
      <patternFill patternType="solid">
        <fgColor rgb="FFFFF2CC"/>
        <bgColor rgb="FFFFFFFF"/>
      </patternFill>
    </fill>
  </fills>
  <borders count="2">
    <border>
      <left/>
      <right/>
      <top/>
      <bottom/>
      <diagonal/>
    </border>
    <border>
      <left style="thin">
        <color rgb="FF9AA3B2"/>
      </left>
      <right style="thin">
        <color rgb="FF9AA3B2"/>
      </right>
      <top style="thin">
        <color rgb="FF9AA3B2"/>
      </top>
      <bottom style="thin">
        <color rgb="FF9AA3B2"/>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9">
    <xf numFmtId="0" fontId="0" fillId="0" borderId="0" applyAlignment="1" pivotButton="0" quotePrefix="0" xfId="0">
      <alignment horizontal="general" vertical="bottom"/>
    </xf>
    <xf numFmtId="0" fontId="4" fillId="0" borderId="0" applyAlignment="1" pivotButton="0" quotePrefix="0" xfId="0">
      <alignment horizontal="general" vertical="bottom" wrapText="1"/>
    </xf>
    <xf numFmtId="0" fontId="5" fillId="0" borderId="0" applyAlignment="1" pivotButton="0" quotePrefix="0" xfId="0">
      <alignment horizontal="general" vertical="bottom" wrapText="1"/>
    </xf>
    <xf numFmtId="0" fontId="6" fillId="2" borderId="0" applyAlignment="1" pivotButton="0" quotePrefix="0" xfId="0">
      <alignment horizontal="general" vertical="bottom"/>
    </xf>
    <xf numFmtId="0" fontId="7" fillId="0" borderId="0" applyAlignment="1" pivotButton="0" quotePrefix="0" xfId="0">
      <alignment horizontal="general" vertical="bottom"/>
    </xf>
    <xf numFmtId="0" fontId="0" fillId="0" borderId="1" applyAlignment="1" pivotButton="0" quotePrefix="0" xfId="0">
      <alignment horizontal="general" vertical="bottom"/>
    </xf>
    <xf numFmtId="0" fontId="0" fillId="0" borderId="1" applyAlignment="1" pivotButton="0" quotePrefix="0" xfId="0">
      <alignment horizontal="general" vertical="top" wrapText="1"/>
    </xf>
    <xf numFmtId="0" fontId="0" fillId="3" borderId="1" applyAlignment="1" pivotButton="0" quotePrefix="0" xfId="0">
      <alignment horizontal="general" vertical="bottom"/>
    </xf>
    <xf numFmtId="0" fontId="0"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wrapText="1"/>
    </xf>
    <xf numFmtId="0" fontId="5" fillId="0" borderId="0" applyAlignment="1" pivotButton="0" quotePrefix="0" xfId="0">
      <alignment horizontal="general" vertical="bottom" wrapText="1"/>
    </xf>
    <xf numFmtId="0" fontId="6" fillId="2" borderId="0" applyAlignment="1" pivotButton="0" quotePrefix="0" xfId="0">
      <alignment horizontal="general" vertical="bottom"/>
    </xf>
    <xf numFmtId="0" fontId="7" fillId="0" borderId="0" applyAlignment="1" pivotButton="0" quotePrefix="0" xfId="0">
      <alignment horizontal="general" vertical="bottom"/>
    </xf>
    <xf numFmtId="0" fontId="0" fillId="0" borderId="1" applyAlignment="1" pivotButton="0" quotePrefix="0" xfId="0">
      <alignment horizontal="general" vertical="bottom"/>
    </xf>
    <xf numFmtId="0" fontId="0" fillId="0" borderId="1" applyAlignment="1" pivotButton="0" quotePrefix="0" xfId="0">
      <alignment horizontal="general" vertical="top" wrapText="1"/>
    </xf>
    <xf numFmtId="0" fontId="0" fillId="3" borderId="1" applyAlignment="1" pivotButton="0" quotePrefix="0" xfId="0">
      <alignment horizontal="general" vertical="bottom"/>
    </xf>
    <xf numFmtId="0" fontId="0"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A8"/>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120" customWidth="1" style="9" min="1" max="1"/>
  </cols>
  <sheetData>
    <row r="1" ht="17.9" customHeight="1" s="10">
      <c r="A1" s="11" t="inlineStr">
        <is>
          <t>Forty questions on The Continuation Fund Handbook</t>
        </is>
      </c>
    </row>
    <row r="2" ht="15" customHeight="1" s="10">
      <c r="A2" s="12" t="n"/>
    </row>
    <row r="3" ht="28.35" customHeight="1" s="10">
      <c r="A3" s="12" t="inlineStr">
        <is>
          <t>Answer in the yellow column of sheet 1. Numbers as numbers, in the unit the question asks for (a multiple as 2.9, a percentage as 24.5). Multiple choice as a single letter.</t>
        </is>
      </c>
    </row>
    <row r="4" ht="15" customHeight="1" s="10">
      <c r="A4" s="12" t="inlineStr">
        <is>
          <t>Column F marks each answer as you type. Sheet 2 counts your errors part by part: that is your revision list.</t>
        </is>
      </c>
    </row>
    <row r="5" ht="15" customHeight="1" s="10">
      <c r="A5" s="12" t="inlineStr">
        <is>
          <t>Sheet 3 carries every answer, every tolerance and the reason for each answer. Nothing is hidden: look only when you have tried.</t>
        </is>
      </c>
    </row>
    <row r="6" ht="28.35" customHeight="1" s="10">
      <c r="A6" s="12" t="inlineStr">
        <is>
          <t>Six parts: the structure and its parties; the transaction, the asset and the price; process, conflict and the investor's decision; governance, terms, rollover and financing; judgement, after closing and Chapter 18; and the three cases in the companion files.</t>
        </is>
      </c>
    </row>
    <row r="7" ht="15" customHeight="1" s="10">
      <c r="A7" s="12" t="n"/>
    </row>
    <row r="8" ht="15" customHeight="1" s="10">
      <c r="A8" s="12" t="inlineStr">
        <is>
          <t>No macros. Nothing is locked, protected or watermarked.</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E1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26" customWidth="1" style="9" min="1" max="1"/>
  </cols>
  <sheetData>
    <row r="1" ht="15" customHeight="1" s="10">
      <c r="A1" s="13" t="inlineStr">
        <is>
          <t>Part</t>
        </is>
      </c>
      <c r="B1" s="13" t="inlineStr">
        <is>
          <t>Questions</t>
        </is>
      </c>
      <c r="C1" s="13" t="inlineStr">
        <is>
          <t>Answered</t>
        </is>
      </c>
      <c r="D1" s="13" t="inlineStr">
        <is>
          <t>Right</t>
        </is>
      </c>
      <c r="E1" s="13" t="inlineStr">
        <is>
          <t>Wrong</t>
        </is>
      </c>
    </row>
    <row r="2" ht="15" customHeight="1" s="10">
      <c r="A2" s="9" t="inlineStr">
        <is>
          <t>1. The structure and its parties (ch. 1-3)</t>
        </is>
      </c>
      <c r="B2" s="9">
        <f>COUNTIF('1. Questions'!$B$2:$B$41,A2)</f>
        <v/>
      </c>
      <c r="C2" s="9">
        <f>COUNTIFS('1. Questions'!$B$2:$B$41,A2,'1. Questions'!$D$2:$D$41,"&lt;&gt;")</f>
        <v/>
      </c>
      <c r="D2" s="9">
        <f>COUNTIFS('1. Questions'!$B$2:$B$41,A2,'1. Questions'!$F$2:$F$41,"Right")</f>
        <v/>
      </c>
      <c r="E2" s="9">
        <f>C2-D2</f>
        <v/>
      </c>
    </row>
    <row r="3" ht="15" customHeight="1" s="10">
      <c r="A3" s="9" t="inlineStr">
        <is>
          <t>2. Transaction, asset and price (ch. 4-7)</t>
        </is>
      </c>
      <c r="B3" s="9">
        <f>COUNTIF('1. Questions'!$B$2:$B$41,A3)</f>
        <v/>
      </c>
      <c r="C3" s="9">
        <f>COUNTIFS('1. Questions'!$B$2:$B$41,A3,'1. Questions'!$D$2:$D$41,"&lt;&gt;")</f>
        <v/>
      </c>
      <c r="D3" s="9">
        <f>COUNTIFS('1. Questions'!$B$2:$B$41,A3,'1. Questions'!$F$2:$F$41,"Right")</f>
        <v/>
      </c>
      <c r="E3" s="9">
        <f>C3-D3</f>
        <v/>
      </c>
    </row>
    <row r="4" ht="15" customHeight="1" s="10">
      <c r="A4" s="9" t="inlineStr">
        <is>
          <t>3. Process, conflict, the decision (ch. 8-10)</t>
        </is>
      </c>
      <c r="B4" s="9">
        <f>COUNTIF('1. Questions'!$B$2:$B$41,A4)</f>
        <v/>
      </c>
      <c r="C4" s="9">
        <f>COUNTIFS('1. Questions'!$B$2:$B$41,A4,'1. Questions'!$D$2:$D$41,"&lt;&gt;")</f>
        <v/>
      </c>
      <c r="D4" s="9">
        <f>COUNTIFS('1. Questions'!$B$2:$B$41,A4,'1. Questions'!$F$2:$F$41,"Right")</f>
        <v/>
      </c>
      <c r="E4" s="9">
        <f>C4-D4</f>
        <v/>
      </c>
    </row>
    <row r="5" ht="15" customHeight="1" s="10">
      <c r="A5" s="9" t="inlineStr">
        <is>
          <t>4. Governance, terms, rollover, financing (ch. 11-15)</t>
        </is>
      </c>
      <c r="B5" s="9">
        <f>COUNTIF('1. Questions'!$B$2:$B$41,A5)</f>
        <v/>
      </c>
      <c r="C5" s="9">
        <f>COUNTIFS('1. Questions'!$B$2:$B$41,A5,'1. Questions'!$D$2:$D$41,"&lt;&gt;")</f>
        <v/>
      </c>
      <c r="D5" s="9">
        <f>COUNTIFS('1. Questions'!$B$2:$B$41,A5,'1. Questions'!$F$2:$F$41,"Right")</f>
        <v/>
      </c>
      <c r="E5" s="9">
        <f>C5-D5</f>
        <v/>
      </c>
    </row>
    <row r="6" ht="15" customHeight="1" s="10">
      <c r="A6" s="9" t="inlineStr">
        <is>
          <t>5. Judgement, after closing, Chapter 18</t>
        </is>
      </c>
      <c r="B6" s="9">
        <f>COUNTIF('1. Questions'!$B$2:$B$41,A6)</f>
        <v/>
      </c>
      <c r="C6" s="9">
        <f>COUNTIFS('1. Questions'!$B$2:$B$41,A6,'1. Questions'!$D$2:$D$41,"&lt;&gt;")</f>
        <v/>
      </c>
      <c r="D6" s="9">
        <f>COUNTIFS('1. Questions'!$B$2:$B$41,A6,'1. Questions'!$F$2:$F$41,"Right")</f>
        <v/>
      </c>
      <c r="E6" s="9">
        <f>C6-D6</f>
        <v/>
      </c>
    </row>
    <row r="7" ht="15" customHeight="1" s="10">
      <c r="A7" s="9" t="inlineStr">
        <is>
          <t>6. The three cases</t>
        </is>
      </c>
      <c r="B7" s="9">
        <f>COUNTIF('1. Questions'!$B$2:$B$41,A7)</f>
        <v/>
      </c>
      <c r="C7" s="9">
        <f>COUNTIFS('1. Questions'!$B$2:$B$41,A7,'1. Questions'!$D$2:$D$41,"&lt;&gt;")</f>
        <v/>
      </c>
      <c r="D7" s="9">
        <f>COUNTIFS('1. Questions'!$B$2:$B$41,A7,'1. Questions'!$F$2:$F$41,"Right")</f>
        <v/>
      </c>
      <c r="E7" s="9">
        <f>C7-D7</f>
        <v/>
      </c>
    </row>
    <row r="8" ht="15" customHeight="1" s="10">
      <c r="A8" s="14" t="inlineStr">
        <is>
          <t>Total</t>
        </is>
      </c>
      <c r="B8" s="14">
        <f>SUM(B2:B7)</f>
        <v/>
      </c>
      <c r="C8" s="14">
        <f>SUM(C2:C7)</f>
        <v/>
      </c>
      <c r="D8" s="14">
        <f>SUM(D2:D7)</f>
        <v/>
      </c>
      <c r="E8" s="14">
        <f>SUM(E2:E7)</f>
        <v/>
      </c>
    </row>
    <row r="9"/>
    <row r="10" ht="15" customHeight="1" s="10">
      <c r="A10" s="9" t="inlineStr">
        <is>
          <t>Score</t>
        </is>
      </c>
      <c r="B10" s="9">
        <f>IF(C8=0,"",D8&amp;" / "&amp;C8)</f>
        <v/>
      </c>
    </row>
    <row r="11" ht="15" customHeight="1" s="10">
      <c r="A11" s="9" t="inlineStr">
        <is>
          <t>Revise first</t>
        </is>
      </c>
      <c r="B11" s="9">
        <f>IF(MAX(E2:E7)=0,"",INDEX(A2:A7,MATCH(MAX(E2:E7),E2:E7,0)))</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F4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 customWidth="1" style="9" min="1" max="1"/>
    <col width="22" customWidth="1" style="9" min="2" max="2"/>
    <col width="95" customWidth="1" style="9" min="3" max="3"/>
    <col width="14" customWidth="1" style="9" min="4" max="4"/>
    <col width="2" customWidth="1" style="9" min="5" max="5"/>
    <col width="15" customWidth="1" style="9" min="6" max="6"/>
  </cols>
  <sheetData>
    <row r="1" ht="15" customHeight="1" s="10">
      <c r="A1" s="13" t="inlineStr">
        <is>
          <t>#</t>
        </is>
      </c>
      <c r="B1" s="13" t="inlineStr">
        <is>
          <t>Part</t>
        </is>
      </c>
      <c r="C1" s="13" t="inlineStr">
        <is>
          <t>Question</t>
        </is>
      </c>
      <c r="D1" s="13" t="inlineStr">
        <is>
          <t>Your answer</t>
        </is>
      </c>
      <c r="E1" s="13" t="n"/>
      <c r="F1" s="13" t="inlineStr">
        <is>
          <t>Marked</t>
        </is>
      </c>
    </row>
    <row r="2" ht="41.75" customHeight="1" s="10">
      <c r="A2" s="15" t="n">
        <v>1</v>
      </c>
      <c r="B2" s="15" t="inlineStr">
        <is>
          <t>1. The structure and its parties (ch. 1-3)</t>
        </is>
      </c>
      <c r="C2" s="16" t="inlineStr">
        <is>
          <t>Chapter 1: which feature does NOT define a continuation transaction?  A) Selling investors respond rather than choose  B) The asset does not really change hands  C) The sponsor is on both sides  D) The price is validated by an unaffiliated buyer</t>
        </is>
      </c>
      <c r="D2" s="17" t="n"/>
      <c r="E2" s="15" t="n"/>
      <c r="F2" s="15">
        <f>IF(D2="","",IF(UPPER(TRIM(D2))='3. Marking'!D2,"Right","Wrong"))</f>
        <v/>
      </c>
    </row>
    <row r="3" ht="41.75" customHeight="1" s="10">
      <c r="A3" s="15" t="n">
        <v>2</v>
      </c>
      <c r="B3" s="15" t="inlineStr">
        <is>
          <t>1. The structure and its parties (ch. 1-3)</t>
        </is>
      </c>
      <c r="C3" s="16" t="inlineStr">
        <is>
          <t>Chapter 1: the three questions that decide everything are  A) A real process, a real choice, proportionate terms  B) Fairness opinion, committee consent, disclosure  C) Asset quality, sponsor quality, market timing  D) Price, leverage, exit</t>
        </is>
      </c>
      <c r="D3" s="17" t="n"/>
      <c r="E3" s="15" t="n"/>
      <c r="F3" s="15">
        <f>IF(D3="","",IF(UPPER(TRIM(D3))='3. Marking'!D3,"Right","Wrong"))</f>
        <v/>
      </c>
    </row>
    <row r="4" ht="15" customHeight="1" s="10">
      <c r="A4" s="15" t="n">
        <v>3</v>
      </c>
      <c r="B4" s="15" t="inlineStr">
        <is>
          <t>1. The structure and its parties (ch. 1-3)</t>
        </is>
      </c>
      <c r="C4" s="16" t="inlineStr">
        <is>
          <t>Chapter 1: typical elapsed time from mandate to closing, upper end, in months?</t>
        </is>
      </c>
      <c r="D4" s="17" t="n"/>
      <c r="E4" s="15" t="n"/>
      <c r="F4" s="15">
        <f>IF(D4="","",IF(ISNUMBER(D4),IF(ABS(D4-'3. Marking'!D4)&lt;='3. Marking'!E4,"Right","Wrong"),"Enter a number"))</f>
        <v/>
      </c>
    </row>
    <row r="5" ht="28.35" customHeight="1" s="10">
      <c r="A5" s="15" t="n">
        <v>4</v>
      </c>
      <c r="B5" s="15" t="inlineStr">
        <is>
          <t>1. The structure and its parties (ch. 1-3)</t>
        </is>
      </c>
      <c r="C5" s="16" t="inlineStr">
        <is>
          <t>Chapter 2: why will the structure not disappear when exit markets recover?  A) Regulation requires it  B) Its sponsor benefits are structural, not cyclical  C) Investors prefer it to cash  D) Buyers have no other outlet</t>
        </is>
      </c>
      <c r="D5" s="17" t="n"/>
      <c r="E5" s="15" t="n"/>
      <c r="F5" s="15">
        <f>IF(D5="","",IF(UPPER(TRIM(D5))='3. Marking'!D5,"Right","Wrong"))</f>
        <v/>
      </c>
    </row>
    <row r="6" ht="28.35" customHeight="1" s="10">
      <c r="A6" s="15" t="n">
        <v>5</v>
      </c>
      <c r="B6" s="15" t="inlineStr">
        <is>
          <t>1. The structure and its parties (ch. 1-3)</t>
        </is>
      </c>
      <c r="C6" s="16" t="inlineStr">
        <is>
          <t>Chapter 2: which data is the weakest?  A) Pricing data  B) Volume data  C) Performance data  D) Adviser league tables</t>
        </is>
      </c>
      <c r="D6" s="17" t="n"/>
      <c r="E6" s="15" t="n"/>
      <c r="F6" s="15">
        <f>IF(D6="","",IF(UPPER(TRIM(D6))='3. Marking'!D6,"Right","Wrong"))</f>
        <v/>
      </c>
    </row>
    <row r="7" ht="28.35" customHeight="1" s="10">
      <c r="A7" s="15" t="n">
        <v>6</v>
      </c>
      <c r="B7" s="15" t="inlineStr">
        <is>
          <t>1. The structure and its parties (ch. 1-3)</t>
        </is>
      </c>
      <c r="C7" s="16" t="inlineStr">
        <is>
          <t>Chapter 3: the most reliable validator of price is  A) Net asset value  B) A competitive buyer willing to walk away  C) Advisory committee consent  D) The fairness opinion</t>
        </is>
      </c>
      <c r="D7" s="17" t="n"/>
      <c r="E7" s="15" t="n"/>
      <c r="F7" s="15">
        <f>IF(D7="","",IF(UPPER(TRIM(D7))='3. Marking'!D7,"Right","Wrong"))</f>
        <v/>
      </c>
    </row>
    <row r="8" ht="28.35" customHeight="1" s="10">
      <c r="A8" s="15" t="n">
        <v>7</v>
      </c>
      <c r="B8" s="15" t="inlineStr">
        <is>
          <t>1. The structure and its parties (ch. 1-3)</t>
        </is>
      </c>
      <c r="C8" s="16" t="inlineStr">
        <is>
          <t>Chapter 3: the least represented party in the negotiation of terms is  A) The incoming buyer  B) The investor who rolls  C) Management  D) The sponsor</t>
        </is>
      </c>
      <c r="D8" s="17" t="n"/>
      <c r="E8" s="15" t="n"/>
      <c r="F8" s="15">
        <f>IF(D8="","",IF(UPPER(TRIM(D8))='3. Marking'!D8,"Right","Wrong"))</f>
        <v/>
      </c>
    </row>
    <row r="9" ht="28.35" customHeight="1" s="10">
      <c r="A9" s="15" t="n">
        <v>8</v>
      </c>
      <c r="B9" s="15" t="inlineStr">
        <is>
          <t>2. Transaction, asset and price (ch. 4-7)</t>
        </is>
      </c>
      <c r="C9" s="16" t="inlineStr">
        <is>
          <t>Chapter 4: transaction costs are commonly one to two per cent of the price. At 1.5 per cent of Chapter 18's EUR 354.5m equity, in EUR m (two decimals)?</t>
        </is>
      </c>
      <c r="D9" s="17" t="n"/>
      <c r="E9" s="15" t="n"/>
      <c r="F9" s="15">
        <f>IF(D9="","",IF(ISNUMBER(D9),IF(ABS(D9-'3. Marking'!D9)&lt;='3. Marking'!E9,"Right","Wrong"),"Enter a number"))</f>
        <v/>
      </c>
    </row>
    <row r="10" ht="15" customHeight="1" s="10">
      <c r="A10" s="15" t="n">
        <v>9</v>
      </c>
      <c r="B10" s="15" t="inlineStr">
        <is>
          <t>2. Transaction, asset and price (ch. 4-7)</t>
        </is>
      </c>
      <c r="C10" s="16" t="inlineStr">
        <is>
          <t>Chapter 4: the election typically runs  A) 20 to 30 days  B) 6 to 8 weeks  C) 1 to 3 months  D) 2 to 4 weeks</t>
        </is>
      </c>
      <c r="D10" s="17" t="n"/>
      <c r="E10" s="15" t="n"/>
      <c r="F10" s="15">
        <f>IF(D10="","",IF(UPPER(TRIM(D10))='3. Marking'!D10,"Right","Wrong"))</f>
        <v/>
      </c>
    </row>
    <row r="11" ht="28.35" customHeight="1" s="10">
      <c r="A11" s="15" t="n">
        <v>10</v>
      </c>
      <c r="B11" s="15" t="inlineStr">
        <is>
          <t>2. Transaction, asset and price (ch. 4-7)</t>
        </is>
      </c>
      <c r="C11" s="16" t="inlineStr">
        <is>
          <t>Chapter 5: the most diagnostic question a buyer can ask first is  A) What is the management package?  B) Who is the adviser?  C) What leverage is proposed?  D) Has this asset been marketed before, and what were the bids?</t>
        </is>
      </c>
      <c r="D11" s="17" t="n"/>
      <c r="E11" s="15" t="n"/>
      <c r="F11" s="15">
        <f>IF(D11="","",IF(UPPER(TRIM(D11))='3. Marking'!D11,"Right","Wrong"))</f>
        <v/>
      </c>
    </row>
    <row r="12" ht="15" customHeight="1" s="10">
      <c r="A12" s="15" t="n">
        <v>11</v>
      </c>
      <c r="B12" s="15" t="inlineStr">
        <is>
          <t>2. Transaction, asset and price (ch. 4-7)</t>
        </is>
      </c>
      <c r="C12" s="16" t="inlineStr">
        <is>
          <t>Chapter 6: a strip sale solves  A) Both  B) Duration, not liquidity  C) Liquidity, not duration  D) Neither</t>
        </is>
      </c>
      <c r="D12" s="17" t="n"/>
      <c r="E12" s="15" t="n"/>
      <c r="F12" s="15">
        <f>IF(D12="","",IF(UPPER(TRIM(D12))='3. Marking'!D12,"Right","Wrong"))</f>
        <v/>
      </c>
    </row>
    <row r="13" ht="15" customHeight="1" s="10">
      <c r="A13" s="15" t="n">
        <v>12</v>
      </c>
      <c r="B13" s="15" t="inlineStr">
        <is>
          <t>2. Transaction, asset and price (ch. 4-7)</t>
        </is>
      </c>
      <c r="C13" s="16" t="inlineStr">
        <is>
          <t>Chapter 7: EUR 40m of earnings, EUR 150m of net debt, a carrying value of EUR 430m. The implied multiple?</t>
        </is>
      </c>
      <c r="D13" s="17" t="n"/>
      <c r="E13" s="15" t="n"/>
      <c r="F13" s="15">
        <f>IF(D13="","",IF(ISNUMBER(D13),IF(ABS(D13-'3. Marking'!D13)&lt;='3. Marking'!E13,"Right","Wrong"),"Enter a number"))</f>
        <v/>
      </c>
    </row>
    <row r="14" ht="28.35" customHeight="1" s="10">
      <c r="A14" s="15" t="n">
        <v>13</v>
      </c>
      <c r="B14" s="15" t="inlineStr">
        <is>
          <t>2. Transaction, asset and price (ch. 4-7)</t>
        </is>
      </c>
      <c r="C14" s="16" t="inlineStr">
        <is>
          <t>Chapter 7: the price clears at 14.4 times against a prior third-party bid of 13.2. Premium on enterprise value, per cent (one decimal)?</t>
        </is>
      </c>
      <c r="D14" s="17" t="n"/>
      <c r="E14" s="15" t="n"/>
      <c r="F14" s="15">
        <f>IF(D14="","",IF(ISNUMBER(D14),IF(ABS(D14-'3. Marking'!D14)&lt;='3. Marking'!E14,"Right","Wrong"),"Enter a number"))</f>
        <v/>
      </c>
    </row>
    <row r="15" ht="15" customHeight="1" s="10">
      <c r="A15" s="15" t="n">
        <v>14</v>
      </c>
      <c r="B15" s="15" t="inlineStr">
        <is>
          <t>2. Transaction, asset and price (ch. 4-7)</t>
        </is>
      </c>
      <c r="C15" s="16" t="inlineStr">
        <is>
          <t>The same premium on the equity rolling investors buy, per cent (one decimal)?</t>
        </is>
      </c>
      <c r="D15" s="17" t="n"/>
      <c r="E15" s="15" t="n"/>
      <c r="F15" s="15">
        <f>IF(D15="","",IF(ISNUMBER(D15),IF(ABS(D15-'3. Marking'!D15)&lt;='3. Marking'!E15,"Right","Wrong"),"Enter a number"))</f>
        <v/>
      </c>
    </row>
    <row r="16" ht="28.35" customHeight="1" s="10">
      <c r="A16" s="15" t="n">
        <v>15</v>
      </c>
      <c r="B16" s="15" t="inlineStr">
        <is>
          <t>2. Transaction, asset and price (ch. 4-7)</t>
        </is>
      </c>
      <c r="C16" s="16" t="inlineStr">
        <is>
          <t>Chapter 7: EUR 86m payable in two years, 70 per cent likely, discounted at 12 per cent. Present value, EUR m (one decimal)?</t>
        </is>
      </c>
      <c r="D16" s="17" t="n"/>
      <c r="E16" s="15" t="n"/>
      <c r="F16" s="15">
        <f>IF(D16="","",IF(ISNUMBER(D16),IF(ABS(D16-'3. Marking'!D16)&lt;='3. Marking'!E16,"Right","Wrong"),"Enter a number"))</f>
        <v/>
      </c>
    </row>
    <row r="17" ht="15" customHeight="1" s="10">
      <c r="A17" s="15" t="n">
        <v>16</v>
      </c>
      <c r="B17" s="15" t="inlineStr">
        <is>
          <t>3. Process, conflict, the decision (ch. 8-10)</t>
        </is>
      </c>
      <c r="C17" s="16" t="inlineStr">
        <is>
          <t>Chapter 8: how many weeks does a proper second round require, at the upper end?</t>
        </is>
      </c>
      <c r="D17" s="17" t="n"/>
      <c r="E17" s="15" t="n"/>
      <c r="F17" s="15">
        <f>IF(D17="","",IF(ISNUMBER(D17),IF(ABS(D17-'3. Marking'!D17)&lt;='3. Marking'!E17,"Right","Wrong"),"Enter a number"))</f>
        <v/>
      </c>
    </row>
    <row r="18" ht="28.35" customHeight="1" s="10">
      <c r="A18" s="15" t="n">
        <v>17</v>
      </c>
      <c r="B18" s="15" t="inlineStr">
        <is>
          <t>3. Process, conflict, the decision (ch. 8-10)</t>
        </is>
      </c>
      <c r="C18" s="16" t="inlineStr">
        <is>
          <t>Chapter 8: the single most informative disclosure is  A) The fairness opinion  B) The information memorandum  C) The adviser's mandate letter  D) The bid funnel</t>
        </is>
      </c>
      <c r="D18" s="17" t="n"/>
      <c r="E18" s="15" t="n"/>
      <c r="F18" s="15">
        <f>IF(D18="","",IF(UPPER(TRIM(D18))='3. Marking'!D18,"Right","Wrong"))</f>
        <v/>
      </c>
    </row>
    <row r="19" ht="28.35" customHeight="1" s="10">
      <c r="A19" s="15" t="n">
        <v>18</v>
      </c>
      <c r="B19" s="15" t="inlineStr">
        <is>
          <t>3. Process, conflict, the decision (ch. 8-10)</t>
        </is>
      </c>
      <c r="C19" s="16" t="inlineStr">
        <is>
          <t>Chapter 9: where does the conflict bite MOST strongly?  A) The price  B) The terms of the new vehicle  C) The treatment of different investors  D) Crystallised carry</t>
        </is>
      </c>
      <c r="D19" s="17" t="n"/>
      <c r="E19" s="15" t="n"/>
      <c r="F19" s="15">
        <f>IF(D19="","",IF(UPPER(TRIM(D19))='3. Marking'!D19,"Right","Wrong"))</f>
        <v/>
      </c>
    </row>
    <row r="20" ht="28.35" customHeight="1" s="10">
      <c r="A20" s="15" t="n">
        <v>19</v>
      </c>
      <c r="B20" s="15" t="inlineStr">
        <is>
          <t>3. Process, conflict, the decision (ch. 8-10)</t>
        </is>
      </c>
      <c r="C20" s="16" t="inlineStr">
        <is>
          <t>Chapter 9: the weakest of the commonly cited mitigations is  A) The fairness opinion  B) Competitive tension  C) Bid funnel disclosure  D) Cash reinvestment of carry</t>
        </is>
      </c>
      <c r="D20" s="17" t="n"/>
      <c r="E20" s="15" t="n"/>
      <c r="F20" s="15">
        <f>IF(D20="","",IF(UPPER(TRIM(D20))='3. Marking'!D20,"Right","Wrong"))</f>
        <v/>
      </c>
    </row>
    <row r="21" ht="28.35" customHeight="1" s="10">
      <c r="A21" s="15" t="n">
        <v>20</v>
      </c>
      <c r="B21" s="15" t="inlineStr">
        <is>
          <t>3. Process, conflict, the decision (ch. 8-10)</t>
        </is>
      </c>
      <c r="C21" s="16" t="inlineStr">
        <is>
          <t>Chapter 10: the more protective default is  A) Pro rata split  B) Default to roll  C) Default to sell  D) No default, deadline extended</t>
        </is>
      </c>
      <c r="D21" s="17" t="n"/>
      <c r="E21" s="15" t="n"/>
      <c r="F21" s="15">
        <f>IF(D21="","",IF(UPPER(TRIM(D21))='3. Marking'!D21,"Right","Wrong"))</f>
        <v/>
      </c>
    </row>
    <row r="22" ht="28.35" customHeight="1" s="10">
      <c r="A22" s="15" t="n">
        <v>21</v>
      </c>
      <c r="B22" s="15" t="inlineStr">
        <is>
          <t>3. Process, conflict, the decision (ch. 8-10)</t>
        </is>
      </c>
      <c r="C22" s="16" t="inlineStr">
        <is>
          <t>Chapter 10: Investor B holds EUR 6m with EUR 0.74m attributable. Investor A holds EUR 25m. At B's proportion, A's share in EUR m (two decimals)?</t>
        </is>
      </c>
      <c r="D22" s="17" t="n"/>
      <c r="E22" s="15" t="n"/>
      <c r="F22" s="15">
        <f>IF(D22="","",IF(ISNUMBER(D22),IF(ABS(D22-'3. Marking'!D22)&lt;='3. Marking'!E22,"Right","Wrong"),"Enter a number"))</f>
        <v/>
      </c>
    </row>
    <row r="23" ht="28.35" customHeight="1" s="10">
      <c r="A23" s="15" t="n">
        <v>22</v>
      </c>
      <c r="B23" s="15" t="inlineStr">
        <is>
          <t>3. Process, conflict, the decision (ch. 8-10)</t>
        </is>
      </c>
      <c r="C23" s="16" t="inlineStr">
        <is>
          <t>Chapter 10: why must Investor B sell?  A) The price is too low  B) The asset is unattractive  C) The default is sell  D) The new vehicle's four-year term outlives its own fund</t>
        </is>
      </c>
      <c r="D23" s="17" t="n"/>
      <c r="E23" s="15" t="n"/>
      <c r="F23" s="15">
        <f>IF(D23="","",IF(UPPER(TRIM(D23))='3. Marking'!D23,"Right","Wrong"))</f>
        <v/>
      </c>
    </row>
    <row r="24" ht="28.35" customHeight="1" s="10">
      <c r="A24" s="15" t="n">
        <v>23</v>
      </c>
      <c r="B24" s="15" t="inlineStr">
        <is>
          <t>4. Governance, terms, rollover, financing (ch. 11-15)</t>
        </is>
      </c>
      <c r="C24" s="16" t="inlineStr">
        <is>
          <t>Chapter 11: in the United States, the 2023 rules on adviser-led secondaries  A) Were never adopted  B) Were vacated in 2024 and are not in force  C) Are in force since 2024  D) Apply only to single-asset vehicles</t>
        </is>
      </c>
      <c r="D24" s="17" t="n"/>
      <c r="E24" s="15" t="n"/>
      <c r="F24" s="15">
        <f>IF(D24="","",IF(UPPER(TRIM(D24))='3. Marking'!D24,"Right","Wrong"))</f>
        <v/>
      </c>
    </row>
    <row r="25" ht="15" customHeight="1" s="10">
      <c r="A25" s="15" t="n">
        <v>24</v>
      </c>
      <c r="B25" s="15" t="inlineStr">
        <is>
          <t>4. Governance, terms, rollover, financing (ch. 11-15)</t>
        </is>
      </c>
      <c r="C25" s="16" t="inlineStr">
        <is>
          <t>Chapter 12: scenario one, 2 per cent a year on EUR 5m for four years. Management fee, EUR m?</t>
        </is>
      </c>
      <c r="D25" s="17" t="n"/>
      <c r="E25" s="15" t="n"/>
      <c r="F25" s="15">
        <f>IF(D25="","",IF(ISNUMBER(D25),IF(ABS(D25-'3. Marking'!D25)&lt;='3. Marking'!E25,"Right","Wrong"),"Enter a number"))</f>
        <v/>
      </c>
    </row>
    <row r="26" ht="28.35" customHeight="1" s="10">
      <c r="A26" s="15" t="n">
        <v>25</v>
      </c>
      <c r="B26" s="15" t="inlineStr">
        <is>
          <t>4. Governance, terms, rollover, financing (ch. 11-15)</t>
        </is>
      </c>
      <c r="C26" s="16" t="inlineStr">
        <is>
          <t>Chapter 12: the carry rate between 1.5 and 2.0 times that reproduces the chapter's EUR 8.2m, per cent (one decimal)?</t>
        </is>
      </c>
      <c r="D26" s="17" t="n"/>
      <c r="E26" s="15" t="n"/>
      <c r="F26" s="15">
        <f>IF(D26="","",IF(ISNUMBER(D26),IF(ABS(D26-'3. Marking'!D26)&lt;='3. Marking'!E26,"Right","Wrong"),"Enter a number"))</f>
        <v/>
      </c>
    </row>
    <row r="27" ht="15" customHeight="1" s="10">
      <c r="A27" s="15" t="n">
        <v>26</v>
      </c>
      <c r="B27" s="15" t="inlineStr">
        <is>
          <t>4. Governance, terms, rollover, financing (ch. 11-15)</t>
        </is>
      </c>
      <c r="C27" s="16" t="inlineStr">
        <is>
          <t>Chapter 12 on the usual basis, fees returned before carry: scenario one nets how much, EUR m (two decimals)?</t>
        </is>
      </c>
      <c r="D27" s="17" t="n"/>
      <c r="E27" s="15" t="n"/>
      <c r="F27" s="15">
        <f>IF(D27="","",IF(ISNUMBER(D27),IF(ABS(D27-'3. Marking'!D27)&lt;='3. Marking'!E27,"Right","Wrong"),"Enter a number"))</f>
        <v/>
      </c>
    </row>
    <row r="28" ht="28.35" customHeight="1" s="10">
      <c r="A28" s="15" t="n">
        <v>27</v>
      </c>
      <c r="B28" s="15" t="inlineStr">
        <is>
          <t>4. Governance, terms, rollover, financing (ch. 11-15)</t>
        </is>
      </c>
      <c r="C28" s="16" t="inlineStr">
        <is>
          <t>Chapter 12's two-vehicle load with an original cost of EUR 2m: share of the ten-year gain, per cent (one decimal)?</t>
        </is>
      </c>
      <c r="D28" s="17" t="n"/>
      <c r="E28" s="15" t="n"/>
      <c r="F28" s="15">
        <f>IF(D28="","",IF(ISNUMBER(D28),IF(ABS(D28-'3. Marking'!D28)&lt;='3. Marking'!E28,"Right","Wrong"),"Enter a number"))</f>
        <v/>
      </c>
    </row>
    <row r="29" ht="28.35" customHeight="1" s="10">
      <c r="A29" s="15" t="n">
        <v>28</v>
      </c>
      <c r="B29" s="15" t="inlineStr">
        <is>
          <t>4. Governance, terms, rollover, financing (ch. 11-15)</t>
        </is>
      </c>
      <c r="C29" s="16" t="inlineStr">
        <is>
          <t>Chapter 13: the most common unpleasant surprise of rolling is  A) A higher roll rate  B) A lower management fee  C) A taxable disposal with no cash to pay the tax  D) A longer election window</t>
        </is>
      </c>
      <c r="D29" s="17" t="n"/>
      <c r="E29" s="15" t="n"/>
      <c r="F29" s="15">
        <f>IF(D29="","",IF(UPPER(TRIM(D29))='3. Marking'!D29,"Right","Wrong"))</f>
        <v/>
      </c>
    </row>
    <row r="30" ht="28.35" customHeight="1" s="10">
      <c r="A30" s="15" t="n">
        <v>29</v>
      </c>
      <c r="B30" s="15" t="inlineStr">
        <is>
          <t>4. Governance, terms, rollover, financing (ch. 11-15)</t>
        </is>
      </c>
      <c r="C30" s="16" t="inlineStr">
        <is>
          <t>Chapter 14: a distribution funded by a net asset value facility is  A) A realisation  B) Carried interest  C) Borrowing, not a realisation  D) A return of capital</t>
        </is>
      </c>
      <c r="D30" s="17" t="n"/>
      <c r="E30" s="15" t="n"/>
      <c r="F30" s="15">
        <f>IF(D30="","",IF(UPPER(TRIM(D30))='3. Marking'!D30,"Right","Wrong"))</f>
        <v/>
      </c>
    </row>
    <row r="31" ht="28.35" customHeight="1" s="10">
      <c r="A31" s="15" t="n">
        <v>30</v>
      </c>
      <c r="B31" s="15" t="inlineStr">
        <is>
          <t>5. Judgement, after closing, Chapter 18</t>
        </is>
      </c>
      <c r="C31" s="16" t="inlineStr">
        <is>
          <t>Chapter 16: the "portfolio with a passenger" is detected by  A) Valuing each asset and deriving the implied price for each  B) The roll rate  C) Reading the fairness opinion  D) The aggregate discount to NAV</t>
        </is>
      </c>
      <c r="D31" s="17" t="n"/>
      <c r="E31" s="15" t="n"/>
      <c r="F31" s="15">
        <f>IF(D31="","",IF(UPPER(TRIM(D31))='3. Marking'!D31,"Right","Wrong"))</f>
        <v/>
      </c>
    </row>
    <row r="32" ht="15" customHeight="1" s="10">
      <c r="A32" s="15" t="n">
        <v>31</v>
      </c>
      <c r="B32" s="15" t="inlineStr">
        <is>
          <t>5. Judgement, after closing, Chapter 18</t>
        </is>
      </c>
      <c r="C32" s="16" t="inlineStr">
        <is>
          <t>Chapter 17: in a four-year vehicle, by which month must the asset be exit-ready?</t>
        </is>
      </c>
      <c r="D32" s="17" t="n"/>
      <c r="E32" s="15" t="n"/>
      <c r="F32" s="15">
        <f>IF(D32="","",IF(ISNUMBER(D32),IF(ABS(D32-'3. Marking'!D32)&lt;='3. Marking'!E32,"Right","Wrong"),"Enter a number"))</f>
        <v/>
      </c>
    </row>
    <row r="33" ht="28.35" customHeight="1" s="10">
      <c r="A33" s="15" t="n">
        <v>32</v>
      </c>
      <c r="B33" s="15" t="inlineStr">
        <is>
          <t>5. Judgement, after closing, Chapter 18</t>
        </is>
      </c>
      <c r="C33" s="16" t="inlineStr">
        <is>
          <t>Chapter 18: 59 per cent of the interests leave. The syndicate funds how much of the EUR 354.5m, EUR m (one decimal)?</t>
        </is>
      </c>
      <c r="D33" s="17" t="n"/>
      <c r="E33" s="15" t="n"/>
      <c r="F33" s="15">
        <f>IF(D33="","",IF(ISNUMBER(D33),IF(ABS(D33-'3. Marking'!D33)&lt;='3. Marking'!E33,"Right","Wrong"),"Enter a number"))</f>
        <v/>
      </c>
    </row>
    <row r="34" ht="15" customHeight="1" s="10">
      <c r="A34" s="15" t="n">
        <v>33</v>
      </c>
      <c r="B34" s="15" t="inlineStr">
        <is>
          <t>5. Judgement, after closing, Chapter 18</t>
        </is>
      </c>
      <c r="C34" s="16" t="inlineStr">
        <is>
          <t>Chapter 18: selling investors' proceeds after the carry attributable to them, EUR m (one decimal)?</t>
        </is>
      </c>
      <c r="D34" s="17" t="n"/>
      <c r="E34" s="15" t="n"/>
      <c r="F34" s="15">
        <f>IF(D34="","",IF(ISNUMBER(D34),IF(ABS(D34-'3. Marking'!D34)&lt;='3. Marking'!E34,"Right","Wrong"),"Enter a number"))</f>
        <v/>
      </c>
    </row>
    <row r="35" ht="15" customHeight="1" s="10">
      <c r="A35" s="15" t="n">
        <v>34</v>
      </c>
      <c r="B35" s="15" t="inlineStr">
        <is>
          <t>5. Judgement, after closing, Chapter 18</t>
        </is>
      </c>
      <c r="C35" s="16" t="inlineStr">
        <is>
          <t>Chapter 18: on that same basis, what does a EUR 10m commitment realise, EUR m (one decimal)?</t>
        </is>
      </c>
      <c r="D35" s="17" t="n"/>
      <c r="E35" s="15" t="n"/>
      <c r="F35" s="15">
        <f>IF(D35="","",IF(ISNUMBER(D35),IF(ABS(D35-'3. Marking'!D35)&lt;='3. Marking'!E35,"Right","Wrong"),"Enter a number"))</f>
        <v/>
      </c>
    </row>
    <row r="36" ht="15" customHeight="1" s="10">
      <c r="A36" s="15" t="n">
        <v>35</v>
      </c>
      <c r="B36" s="15" t="inlineStr">
        <is>
          <t>5. Judgement, after closing, Chapter 18</t>
        </is>
      </c>
      <c r="C36" s="16" t="inlineStr">
        <is>
          <t>Chapter 18: of the five first-round bidders, how many had no prior co-investment with the sponsor?</t>
        </is>
      </c>
      <c r="D36" s="17" t="n"/>
      <c r="E36" s="15" t="n"/>
      <c r="F36" s="15">
        <f>IF(D36="","",IF(ISNUMBER(D36),IF(ABS(D36-'3. Marking'!D36)&lt;='3. Marking'!E36,"Right","Wrong"),"Enter a number"))</f>
        <v/>
      </c>
    </row>
    <row r="37" ht="28.35" customHeight="1" s="10">
      <c r="A37" s="15" t="n">
        <v>36</v>
      </c>
      <c r="B37" s="15" t="inlineStr">
        <is>
          <t>6. The three cases</t>
        </is>
      </c>
      <c r="C37" s="16" t="inlineStr">
        <is>
          <t>Case one: four assets, NAV 600, sold at a 5 per cent discount. The passenger (NAV 200) is worth 130. Its implied premium, per cent (one decimal)?</t>
        </is>
      </c>
      <c r="D37" s="17" t="n"/>
      <c r="E37" s="15" t="n"/>
      <c r="F37" s="15">
        <f>IF(D37="","",IF(ISNUMBER(D37),IF(ABS(D37-'3. Marking'!D37)&lt;='3. Marking'!E37,"Right","Wrong"),"Enter a number"))</f>
        <v/>
      </c>
    </row>
    <row r="38" ht="15" customHeight="1" s="10">
      <c r="A38" s="15" t="n">
        <v>37</v>
      </c>
      <c r="B38" s="15" t="inlineStr">
        <is>
          <t>6. The three cases</t>
        </is>
      </c>
      <c r="C38" s="16" t="inlineStr">
        <is>
          <t>Case one: the discount to NAV at which the four assets are fairly priced in aggregate, per cent (one decimal)?</t>
        </is>
      </c>
      <c r="D38" s="17" t="n"/>
      <c r="E38" s="15" t="n"/>
      <c r="F38" s="15">
        <f>IF(D38="","",IF(ISNUMBER(D38),IF(ABS(D38-'3. Marking'!D38)&lt;='3. Marking'!E38,"Right","Wrong"),"Enter a number"))</f>
        <v/>
      </c>
    </row>
    <row r="39" ht="15" customHeight="1" s="10">
      <c r="A39" s="15" t="n">
        <v>38</v>
      </c>
      <c r="B39" s="15" t="inlineStr">
        <is>
          <t>6. The three cases</t>
        </is>
      </c>
      <c r="C39" s="16" t="inlineStr">
        <is>
          <t>Case two: a 20 per cent NAV facility on 480, at 8 per cent for 18 months. Cost to investors, EUR m (one decimal)?</t>
        </is>
      </c>
      <c r="D39" s="17" t="n"/>
      <c r="E39" s="15" t="n"/>
      <c r="F39" s="15">
        <f>IF(D39="","",IF(ISNUMBER(D39),IF(ABS(D39-'3. Marking'!D39)&lt;='3. Marking'!E39,"Right","Wrong"),"Enter a number"))</f>
        <v/>
      </c>
    </row>
    <row r="40" ht="15" customHeight="1" s="10">
      <c r="A40" s="15" t="n">
        <v>39</v>
      </c>
      <c r="B40" s="15" t="inlineStr">
        <is>
          <t>6. The three cases</t>
        </is>
      </c>
      <c r="C40" s="16" t="inlineStr">
        <is>
          <t>Case three: the same investors, 21 days and a default to roll. Reported roll rate, per cent?</t>
        </is>
      </c>
      <c r="D40" s="17" t="n"/>
      <c r="E40" s="15" t="n"/>
      <c r="F40" s="15">
        <f>IF(D40="","",IF(ISNUMBER(D40),IF(ABS(D40-'3. Marking'!D40)&lt;='3. Marking'!E40,"Right","Wrong"),"Enter a number"))</f>
        <v/>
      </c>
    </row>
    <row r="41" ht="41.75" customHeight="1" s="10">
      <c r="A41" s="15" t="n">
        <v>40</v>
      </c>
      <c r="B41" s="15" t="inlineStr">
        <is>
          <t>6. The three cases</t>
        </is>
      </c>
      <c r="C41" s="16" t="inlineStr">
        <is>
          <t>Case three: with Chapter 18's design (35 days, default to sell), how much of the EUR 354.5m do buyers fund, against 21 days and a default to roll?  A) 145.3 against 88.6  B) 88.6 against 209.2  C) 209.2 against 209.2  D) 209.2 against 88.6</t>
        </is>
      </c>
      <c r="D41" s="17" t="n"/>
      <c r="E41" s="15" t="n"/>
      <c r="F41" s="15">
        <f>IF(D41="","",IF(UPPER(TRIM(D41))='3. Marking'!D41,"Right","Wrong"))</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F4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22" customWidth="1" style="9" min="2" max="2"/>
    <col width="100" customWidth="1" style="9" min="6" max="6"/>
  </cols>
  <sheetData>
    <row r="1" ht="15" customHeight="1" s="10">
      <c r="A1" s="13" t="inlineStr">
        <is>
          <t>#</t>
        </is>
      </c>
      <c r="B1" s="13" t="inlineStr">
        <is>
          <t>Part</t>
        </is>
      </c>
      <c r="C1" s="13" t="inlineStr">
        <is>
          <t>Type</t>
        </is>
      </c>
      <c r="D1" s="13" t="inlineStr">
        <is>
          <t>Answer</t>
        </is>
      </c>
      <c r="E1" s="13" t="inlineStr">
        <is>
          <t>Tolerance</t>
        </is>
      </c>
      <c r="F1" s="13" t="inlineStr">
        <is>
          <t>Why</t>
        </is>
      </c>
    </row>
    <row r="2" ht="15" customHeight="1" s="10">
      <c r="A2" s="9" t="n">
        <v>1</v>
      </c>
      <c r="B2" s="9" t="inlineStr">
        <is>
          <t>1. The structure and its parties (ch. 1-3)</t>
        </is>
      </c>
      <c r="C2" s="9" t="inlineStr">
        <is>
          <t>mcq</t>
        </is>
      </c>
      <c r="D2" s="9" t="inlineStr">
        <is>
          <t>D</t>
        </is>
      </c>
      <c r="F2" s="18" t="inlineStr">
        <is>
          <t>The price cannot be validated by anything other than the process that produced it.</t>
        </is>
      </c>
    </row>
    <row r="3" ht="15" customHeight="1" s="10">
      <c r="A3" s="9" t="n">
        <v>2</v>
      </c>
      <c r="B3" s="9" t="inlineStr">
        <is>
          <t>1. The structure and its parties (ch. 1-3)</t>
        </is>
      </c>
      <c r="C3" s="9" t="inlineStr">
        <is>
          <t>mcq</t>
        </is>
      </c>
      <c r="D3" s="9" t="inlineStr">
        <is>
          <t>A</t>
        </is>
      </c>
      <c r="F3" s="18" t="inlineStr">
        <is>
          <t>Was the price produced by a real process? Did investors have a real choice? Are the new terms proportionate?</t>
        </is>
      </c>
    </row>
    <row r="4" ht="15" customHeight="1" s="10">
      <c r="A4" s="9" t="n">
        <v>3</v>
      </c>
      <c r="B4" s="9" t="inlineStr">
        <is>
          <t>1. The structure and its parties (ch. 1-3)</t>
        </is>
      </c>
      <c r="C4" s="9" t="inlineStr">
        <is>
          <t>num</t>
        </is>
      </c>
      <c r="D4" s="9" t="n">
        <v>9</v>
      </c>
      <c r="E4" s="9" t="n">
        <v>0</v>
      </c>
      <c r="F4" s="18" t="inlineStr">
        <is>
          <t>Six to nine months from mandate to closing; the election window is usually twenty to thirty days, and the book treats thirty as the minimum.</t>
        </is>
      </c>
    </row>
    <row r="5" ht="15" customHeight="1" s="10">
      <c r="A5" s="9" t="n">
        <v>4</v>
      </c>
      <c r="B5" s="9" t="inlineStr">
        <is>
          <t>1. The structure and its parties (ch. 1-3)</t>
        </is>
      </c>
      <c r="C5" s="9" t="inlineStr">
        <is>
          <t>mcq</t>
        </is>
      </c>
      <c r="D5" s="9" t="inlineStr">
        <is>
          <t>B</t>
        </is>
      </c>
      <c r="F5" s="18" t="inlineStr">
        <is>
          <t>Time, fresh capital, reset economics and crystallisation do not depend on the exit market.</t>
        </is>
      </c>
    </row>
    <row r="6" ht="15" customHeight="1" s="10">
      <c r="A6" s="9" t="n">
        <v>5</v>
      </c>
      <c r="B6" s="9" t="inlineStr">
        <is>
          <t>1. The structure and its parties (ch. 1-3)</t>
        </is>
      </c>
      <c r="C6" s="9" t="inlineStr">
        <is>
          <t>mcq</t>
        </is>
      </c>
      <c r="D6" s="9" t="inlineStr">
        <is>
          <t>C</t>
        </is>
      </c>
      <c r="F6" s="18" t="inlineStr">
        <is>
          <t>Immature, manager-marked, with selection effects in both directions.</t>
        </is>
      </c>
    </row>
    <row r="7" ht="15" customHeight="1" s="10">
      <c r="A7" s="9" t="n">
        <v>6</v>
      </c>
      <c r="B7" s="9" t="inlineStr">
        <is>
          <t>1. The structure and its parties (ch. 1-3)</t>
        </is>
      </c>
      <c r="C7" s="9" t="inlineStr">
        <is>
          <t>mcq</t>
        </is>
      </c>
      <c r="D7" s="9" t="inlineStr">
        <is>
          <t>B</t>
        </is>
      </c>
      <c r="F7" s="18" t="inlineStr">
        <is>
          <t>Nothing else comes close.</t>
        </is>
      </c>
    </row>
    <row r="8" ht="15" customHeight="1" s="10">
      <c r="A8" s="9" t="n">
        <v>7</v>
      </c>
      <c r="B8" s="9" t="inlineStr">
        <is>
          <t>1. The structure and its parties (ch. 1-3)</t>
        </is>
      </c>
      <c r="C8" s="9" t="inlineStr">
        <is>
          <t>mcq</t>
        </is>
      </c>
      <c r="D8" s="9" t="inlineStr">
        <is>
          <t>B</t>
        </is>
      </c>
      <c r="F8" s="18" t="inlineStr">
        <is>
          <t>The buyers negotiate for themselves; rolling investors inherit the result.</t>
        </is>
      </c>
    </row>
    <row r="9" ht="15" customHeight="1" s="10">
      <c r="A9" s="9" t="n">
        <v>8</v>
      </c>
      <c r="B9" s="9" t="inlineStr">
        <is>
          <t>2. Transaction, asset and price (ch. 4-7)</t>
        </is>
      </c>
      <c r="C9" s="9" t="inlineStr">
        <is>
          <t>num</t>
        </is>
      </c>
      <c r="D9" s="9" t="n">
        <v>5.32</v>
      </c>
      <c r="E9" s="9" t="n">
        <v>0.01</v>
      </c>
      <c r="F9" s="18" t="inlineStr">
        <is>
          <t>5.32; the adviser's fee is the largest item and is often borne by the selling fund, and so by those who roll too.</t>
        </is>
      </c>
    </row>
    <row r="10" ht="15" customHeight="1" s="10">
      <c r="A10" s="9" t="n">
        <v>9</v>
      </c>
      <c r="B10" s="9" t="inlineStr">
        <is>
          <t>2. Transaction, asset and price (ch. 4-7)</t>
        </is>
      </c>
      <c r="C10" s="9" t="inlineStr">
        <is>
          <t>mcq</t>
        </is>
      </c>
      <c r="D10" s="9" t="inlineStr">
        <is>
          <t>A</t>
        </is>
      </c>
      <c r="F10" s="18" t="inlineStr">
        <is>
          <t>The table in Chapter 4.</t>
        </is>
      </c>
    </row>
    <row r="11" ht="15" customHeight="1" s="10">
      <c r="A11" s="9" t="n">
        <v>10</v>
      </c>
      <c r="B11" s="9" t="inlineStr">
        <is>
          <t>2. Transaction, asset and price (ch. 4-7)</t>
        </is>
      </c>
      <c r="C11" s="9" t="inlineStr">
        <is>
          <t>mcq</t>
        </is>
      </c>
      <c r="D11" s="9" t="inlineStr">
        <is>
          <t>D</t>
        </is>
      </c>
      <c r="F11" s="18" t="inlineStr">
        <is>
          <t>The first of the six questions, in order of diagnostic value.</t>
        </is>
      </c>
    </row>
    <row r="12" ht="15" customHeight="1" s="10">
      <c r="A12" s="9" t="n">
        <v>11</v>
      </c>
      <c r="B12" s="9" t="inlineStr">
        <is>
          <t>2. Transaction, asset and price (ch. 4-7)</t>
        </is>
      </c>
      <c r="C12" s="9" t="inlineStr">
        <is>
          <t>mcq</t>
        </is>
      </c>
      <c r="D12" s="9" t="inlineStr">
        <is>
          <t>C</t>
        </is>
      </c>
      <c r="F12" s="18" t="inlineStr">
        <is>
          <t>The original fund still ends; the strip provides cash, not time.</t>
        </is>
      </c>
    </row>
    <row r="13" ht="15" customHeight="1" s="10">
      <c r="A13" s="9" t="n">
        <v>12</v>
      </c>
      <c r="B13" s="9" t="inlineStr">
        <is>
          <t>2. Transaction, asset and price (ch. 4-7)</t>
        </is>
      </c>
      <c r="C13" s="9" t="inlineStr">
        <is>
          <t>num</t>
        </is>
      </c>
      <c r="D13" s="9" t="n">
        <v>14.5</v>
      </c>
      <c r="E13" s="9" t="n">
        <v>0.001</v>
      </c>
      <c r="F13" s="18" t="inlineStr">
        <is>
          <t>(430 + 150) / 40 = 14.5.</t>
        </is>
      </c>
    </row>
    <row r="14" ht="15" customHeight="1" s="10">
      <c r="A14" s="9" t="n">
        <v>13</v>
      </c>
      <c r="B14" s="9" t="inlineStr">
        <is>
          <t>2. Transaction, asset and price (ch. 4-7)</t>
        </is>
      </c>
      <c r="C14" s="9" t="inlineStr">
        <is>
          <t>num</t>
        </is>
      </c>
      <c r="D14" s="9" t="n">
        <v>9.1</v>
      </c>
      <c r="E14" s="9" t="n">
        <v>0.05</v>
      </c>
      <c r="F14" s="18" t="inlineStr">
        <is>
          <t>14.4 / 13.2 - 1 = 9.1 per cent.</t>
        </is>
      </c>
    </row>
    <row r="15" ht="28.35" customHeight="1" s="10">
      <c r="A15" s="9" t="n">
        <v>14</v>
      </c>
      <c r="B15" s="9" t="inlineStr">
        <is>
          <t>2. Transaction, asset and price (ch. 4-7)</t>
        </is>
      </c>
      <c r="C15" s="9" t="inlineStr">
        <is>
          <t>num</t>
        </is>
      </c>
      <c r="D15" s="9" t="n">
        <v>12.7</v>
      </c>
      <c r="E15" s="9" t="n">
        <v>0.05</v>
      </c>
      <c r="F15" s="18" t="inlineStr">
        <is>
          <t>426 / (13.2 x 40 - 150) - 1 = 426 / 378 - 1 = 12.7 per cent: the net debt does not move, so the equity carries the whole premium.</t>
        </is>
      </c>
    </row>
    <row r="16" ht="15" customHeight="1" s="10">
      <c r="A16" s="9" t="n">
        <v>15</v>
      </c>
      <c r="B16" s="9" t="inlineStr">
        <is>
          <t>2. Transaction, asset and price (ch. 4-7)</t>
        </is>
      </c>
      <c r="C16" s="9" t="inlineStr">
        <is>
          <t>num</t>
        </is>
      </c>
      <c r="D16" s="9" t="n">
        <v>48</v>
      </c>
      <c r="E16" s="9" t="n">
        <v>0.05</v>
      </c>
      <c r="F16" s="18" t="inlineStr">
        <is>
          <t>86 x 0.7 / 1.12^2 = 48.0; total EUR 388m, not 426.</t>
        </is>
      </c>
    </row>
    <row r="17" ht="15" customHeight="1" s="10">
      <c r="A17" s="9" t="n">
        <v>16</v>
      </c>
      <c r="B17" s="9" t="inlineStr">
        <is>
          <t>3. Process, conflict, the decision (ch. 8-10)</t>
        </is>
      </c>
      <c r="C17" s="9" t="inlineStr">
        <is>
          <t>num</t>
        </is>
      </c>
      <c r="D17" s="9" t="n">
        <v>8</v>
      </c>
      <c r="E17" s="9" t="n">
        <v>0</v>
      </c>
      <c r="F17" s="18" t="inlineStr">
        <is>
          <t>Six to eight weeks; three weeks changes who can participate and how they price.</t>
        </is>
      </c>
    </row>
    <row r="18" ht="15" customHeight="1" s="10">
      <c r="A18" s="9" t="n">
        <v>17</v>
      </c>
      <c r="B18" s="9" t="inlineStr">
        <is>
          <t>3. Process, conflict, the decision (ch. 8-10)</t>
        </is>
      </c>
      <c r="C18" s="9" t="inlineStr">
        <is>
          <t>mcq</t>
        </is>
      </c>
      <c r="D18" s="9" t="inlineStr">
        <is>
          <t>D</t>
        </is>
      </c>
      <c r="F18" s="18" t="inlineStr">
        <is>
          <t>It names nobody and is one table.</t>
        </is>
      </c>
    </row>
    <row r="19" ht="15" customHeight="1" s="10">
      <c r="A19" s="9" t="n">
        <v>18</v>
      </c>
      <c r="B19" s="9" t="inlineStr">
        <is>
          <t>3. Process, conflict, the decision (ch. 8-10)</t>
        </is>
      </c>
      <c r="C19" s="9" t="inlineStr">
        <is>
          <t>mcq</t>
        </is>
      </c>
      <c r="D19" s="9" t="inlineStr">
        <is>
          <t>B</t>
        </is>
      </c>
      <c r="F19" s="18" t="inlineStr">
        <is>
          <t>Very strongly; rolling investors inherit terms nobody negotiated for them.</t>
        </is>
      </c>
    </row>
    <row r="20" ht="15" customHeight="1" s="10">
      <c r="A20" s="9" t="n">
        <v>19</v>
      </c>
      <c r="B20" s="9" t="inlineStr">
        <is>
          <t>3. Process, conflict, the decision (ch. 8-10)</t>
        </is>
      </c>
      <c r="C20" s="9" t="inlineStr">
        <is>
          <t>mcq</t>
        </is>
      </c>
      <c r="D20" s="9" t="inlineStr">
        <is>
          <t>A</t>
        </is>
      </c>
      <c r="F20" s="18" t="inlineStr">
        <is>
          <t>It confirms defensibility of price within a range, on the sponsor's assumptions.</t>
        </is>
      </c>
    </row>
    <row r="21" ht="15" customHeight="1" s="10">
      <c r="A21" s="9" t="n">
        <v>20</v>
      </c>
      <c r="B21" s="9" t="inlineStr">
        <is>
          <t>3. Process, conflict, the decision (ch. 8-10)</t>
        </is>
      </c>
      <c r="C21" s="9" t="inlineStr">
        <is>
          <t>mcq</t>
        </is>
      </c>
      <c r="D21" s="9" t="inlineStr">
        <is>
          <t>C</t>
        </is>
      </c>
      <c r="F21" s="18" t="inlineStr">
        <is>
          <t>Liquidity is what investors who cannot act would most likely have chosen.</t>
        </is>
      </c>
    </row>
    <row r="22" ht="15" customHeight="1" s="10">
      <c r="A22" s="9" t="n">
        <v>21</v>
      </c>
      <c r="B22" s="9" t="inlineStr">
        <is>
          <t>3. Process, conflict, the decision (ch. 8-10)</t>
        </is>
      </c>
      <c r="C22" s="9" t="inlineStr">
        <is>
          <t>num</t>
        </is>
      </c>
      <c r="D22" s="9" t="n">
        <v>3.08</v>
      </c>
      <c r="E22" s="9" t="n">
        <v>0.01</v>
      </c>
      <c r="F22" s="18" t="inlineStr">
        <is>
          <t>25 x 0.74 / 6 = 3.08; the chapter prints 3.1: the two examples are consistent.</t>
        </is>
      </c>
    </row>
    <row r="23" ht="15" customHeight="1" s="10">
      <c r="A23" s="9" t="n">
        <v>22</v>
      </c>
      <c r="B23" s="9" t="inlineStr">
        <is>
          <t>3. Process, conflict, the decision (ch. 8-10)</t>
        </is>
      </c>
      <c r="C23" s="9" t="inlineStr">
        <is>
          <t>mcq</t>
        </is>
      </c>
      <c r="D23" s="9" t="inlineStr">
        <is>
          <t>D</t>
        </is>
      </c>
      <c r="F23" s="18" t="inlineStr">
        <is>
          <t>Checking the term against the fund's own remaining life settles it in ten minutes.</t>
        </is>
      </c>
    </row>
    <row r="24" ht="15" customHeight="1" s="10">
      <c r="A24" s="9" t="n">
        <v>23</v>
      </c>
      <c r="B24" s="9" t="inlineStr">
        <is>
          <t>4. Governance, terms, rollover, financing (ch. 11-15)</t>
        </is>
      </c>
      <c r="C24" s="9" t="inlineStr">
        <is>
          <t>mcq</t>
        </is>
      </c>
      <c r="D24" s="9" t="inlineStr">
        <is>
          <t>B</t>
        </is>
      </c>
      <c r="F24" s="18" t="inlineStr">
        <is>
          <t>Market practice on fairness opinions persisted anyway.</t>
        </is>
      </c>
    </row>
    <row r="25" ht="15" customHeight="1" s="10">
      <c r="A25" s="9" t="n">
        <v>24</v>
      </c>
      <c r="B25" s="9" t="inlineStr">
        <is>
          <t>4. Governance, terms, rollover, financing (ch. 11-15)</t>
        </is>
      </c>
      <c r="C25" s="9" t="inlineStr">
        <is>
          <t>num</t>
        </is>
      </c>
      <c r="D25" s="9" t="n">
        <v>0.4</v>
      </c>
      <c r="E25" s="9" t="n">
        <v>0.001</v>
      </c>
      <c r="F25" s="18" t="inlineStr">
        <is>
          <t>5 x 2% x 4 = 0.4.</t>
        </is>
      </c>
    </row>
    <row r="26" ht="15" customHeight="1" s="10">
      <c r="A26" s="9" t="n">
        <v>25</v>
      </c>
      <c r="B26" s="9" t="inlineStr">
        <is>
          <t>4. Governance, terms, rollover, financing (ch. 11-15)</t>
        </is>
      </c>
      <c r="C26" s="9" t="inlineStr">
        <is>
          <t>num</t>
        </is>
      </c>
      <c r="D26" s="9" t="n">
        <v>16.7</v>
      </c>
      <c r="E26" s="9" t="n">
        <v>0.05</v>
      </c>
      <c r="F26" s="18" t="inlineStr">
        <is>
          <t>Chapter 12 prints 16.7 per cent; it is also the rate that returns 8.2 and 1.64 (exactly one sixth).</t>
        </is>
      </c>
    </row>
    <row r="27" ht="15" customHeight="1" s="10">
      <c r="A27" s="9" t="n">
        <v>26</v>
      </c>
      <c r="B27" s="9" t="inlineStr">
        <is>
          <t>4. Governance, terms, rollover, financing (ch. 11-15)</t>
        </is>
      </c>
      <c r="C27" s="9" t="inlineStr">
        <is>
          <t>num</t>
        </is>
      </c>
      <c r="D27" s="9" t="n">
        <v>7.88</v>
      </c>
      <c r="E27" s="9" t="n">
        <v>0.005</v>
      </c>
      <c r="F27" s="18" t="inlineStr">
        <is>
          <t>Carry 20% x (4 - 0.4) = 0.72; 9 - 0.4 - 0.72 = 7.88, not 7.8. The gap to scenario two narrows to about seven points.</t>
        </is>
      </c>
    </row>
    <row r="28" ht="28.35" customHeight="1" s="10">
      <c r="A28" s="9" t="n">
        <v>27</v>
      </c>
      <c r="B28" s="9" t="inlineStr">
        <is>
          <t>4. Governance, terms, rollover, financing (ch. 11-15)</t>
        </is>
      </c>
      <c r="C28" s="9" t="inlineStr">
        <is>
          <t>num</t>
        </is>
      </c>
      <c r="D28" s="9" t="n">
        <v>23.4</v>
      </c>
      <c r="E28" s="9" t="n">
        <v>0.05</v>
      </c>
      <c r="F28" s="18" t="inlineStr">
        <is>
          <t>0.84 in the first fund plus 0.8 in the second, over a gain of 7: 23.4 per cent. The chapter prints about 23 per cent; the load reaches a quarter at an original cost of 2.64.</t>
        </is>
      </c>
    </row>
    <row r="29" ht="15" customHeight="1" s="10">
      <c r="A29" s="9" t="n">
        <v>28</v>
      </c>
      <c r="B29" s="9" t="inlineStr">
        <is>
          <t>4. Governance, terms, rollover, financing (ch. 11-15)</t>
        </is>
      </c>
      <c r="C29" s="9" t="inlineStr">
        <is>
          <t>mcq</t>
        </is>
      </c>
      <c r="D29" s="9" t="inlineStr">
        <is>
          <t>C</t>
        </is>
      </c>
      <c r="F29" s="18" t="inlineStr">
        <is>
          <t>It argues for at least a partial sale for investors in that position.</t>
        </is>
      </c>
    </row>
    <row r="30" ht="15" customHeight="1" s="10">
      <c r="A30" s="9" t="n">
        <v>29</v>
      </c>
      <c r="B30" s="9" t="inlineStr">
        <is>
          <t>4. Governance, terms, rollover, financing (ch. 11-15)</t>
        </is>
      </c>
      <c r="C30" s="9" t="inlineStr">
        <is>
          <t>mcq</t>
        </is>
      </c>
      <c r="D30" s="9" t="inlineStr">
        <is>
          <t>C</t>
        </is>
      </c>
      <c r="F30" s="18" t="inlineStr">
        <is>
          <t>It returns cash while increasing leverage.</t>
        </is>
      </c>
    </row>
    <row r="31" ht="15" customHeight="1" s="10">
      <c r="A31" s="9" t="n">
        <v>30</v>
      </c>
      <c r="B31" s="9" t="inlineStr">
        <is>
          <t>5. Judgement, after closing, Chapter 18</t>
        </is>
      </c>
      <c r="C31" s="9" t="inlineStr">
        <is>
          <t>mcq</t>
        </is>
      </c>
      <c r="D31" s="9" t="inlineStr">
        <is>
          <t>A</t>
        </is>
      </c>
      <c r="F31" s="18" t="inlineStr">
        <is>
          <t>It takes a day and is skipped remarkably often.</t>
        </is>
      </c>
    </row>
    <row r="32" ht="15" customHeight="1" s="10">
      <c r="A32" s="9" t="n">
        <v>31</v>
      </c>
      <c r="B32" s="9" t="inlineStr">
        <is>
          <t>5. Judgement, after closing, Chapter 18</t>
        </is>
      </c>
      <c r="C32" s="9" t="inlineStr">
        <is>
          <t>num</t>
        </is>
      </c>
      <c r="D32" s="9" t="n">
        <v>24</v>
      </c>
      <c r="E32" s="9" t="n">
        <v>0</v>
      </c>
      <c r="F32" s="18" t="inlineStr">
        <is>
          <t>Work backwards: sale process in year three, exit-ready by the end of year two.</t>
        </is>
      </c>
    </row>
    <row r="33" ht="15" customHeight="1" s="10">
      <c r="A33" s="9" t="n">
        <v>32</v>
      </c>
      <c r="B33" s="9" t="inlineStr">
        <is>
          <t>5. Judgement, after closing, Chapter 18</t>
        </is>
      </c>
      <c r="C33" s="9" t="inlineStr">
        <is>
          <t>num</t>
        </is>
      </c>
      <c r="D33" s="9" t="n">
        <v>209.2</v>
      </c>
      <c r="E33" s="9" t="n">
        <v>0.05</v>
      </c>
      <c r="F33" s="18" t="inlineStr">
        <is>
          <t>0.59 x 354.5 = 209.2.</t>
        </is>
      </c>
    </row>
    <row r="34" ht="15" customHeight="1" s="10">
      <c r="A34" s="9" t="n">
        <v>33</v>
      </c>
      <c r="B34" s="9" t="inlineStr">
        <is>
          <t>5. Judgement, after closing, Chapter 18</t>
        </is>
      </c>
      <c r="C34" s="9" t="inlineStr">
        <is>
          <t>num</t>
        </is>
      </c>
      <c r="D34" s="9" t="n">
        <v>190.7</v>
      </c>
      <c r="E34" s="9" t="n">
        <v>0.05</v>
      </c>
      <c r="F34" s="18" t="inlineStr">
        <is>
          <t>0.59 x (354.5 - 31.2) = 190.7, as the chapter prints.</t>
        </is>
      </c>
    </row>
    <row r="35" ht="15" customHeight="1" s="10">
      <c r="A35" s="9" t="n">
        <v>34</v>
      </c>
      <c r="B35" s="9" t="inlineStr">
        <is>
          <t>5. Judgement, after closing, Chapter 18</t>
        </is>
      </c>
      <c r="C35" s="9" t="inlineStr">
        <is>
          <t>num</t>
        </is>
      </c>
      <c r="D35" s="9" t="n">
        <v>3.8</v>
      </c>
      <c r="E35" s="9" t="n">
        <v>0.05</v>
      </c>
      <c r="F35" s="18" t="inlineStr">
        <is>
          <t>10/850 x (354.5 - 31.2) = 3.8. The chapter's 4.2 is before the carry, and it prints both.</t>
        </is>
      </c>
    </row>
    <row r="36" ht="15" customHeight="1" s="10">
      <c r="A36" s="9" t="n">
        <v>35</v>
      </c>
      <c r="B36" s="9" t="inlineStr">
        <is>
          <t>5. Judgement, after closing, Chapter 18</t>
        </is>
      </c>
      <c r="C36" s="9" t="inlineStr">
        <is>
          <t>num</t>
        </is>
      </c>
      <c r="D36" s="9" t="n">
        <v>3</v>
      </c>
      <c r="E36" s="9" t="n">
        <v>0</v>
      </c>
      <c r="F36" s="18" t="inlineStr">
        <is>
          <t>Two of the five had co-invested with Meridian; Chapter 16 does not count such bidders as independent.</t>
        </is>
      </c>
    </row>
    <row r="37" ht="15" customHeight="1" s="10">
      <c r="A37" s="9" t="n">
        <v>36</v>
      </c>
      <c r="B37" s="9" t="inlineStr">
        <is>
          <t>6. The three cases</t>
        </is>
      </c>
      <c r="C37" s="9" t="inlineStr">
        <is>
          <t>num</t>
        </is>
      </c>
      <c r="D37" s="9" t="n">
        <v>46.2</v>
      </c>
      <c r="E37" s="9" t="n">
        <v>0.05</v>
      </c>
      <c r="F37" s="18" t="inlineStr">
        <is>
          <t>Allocated 190 against 130: 46.2 per cent over what its earnings support.</t>
        </is>
      </c>
    </row>
    <row r="38" ht="15" customHeight="1" s="10">
      <c r="A38" s="9" t="n">
        <v>37</v>
      </c>
      <c r="B38" s="9" t="inlineStr">
        <is>
          <t>6. The three cases</t>
        </is>
      </c>
      <c r="C38" s="9" t="inlineStr">
        <is>
          <t>num</t>
        </is>
      </c>
      <c r="D38" s="9" t="n">
        <v>15.8</v>
      </c>
      <c r="E38" s="9" t="n">
        <v>0.05</v>
      </c>
      <c r="F38" s="18" t="inlineStr">
        <is>
          <t>1 - 505 / 600 = 15.8 per cent, not 5.</t>
        </is>
      </c>
    </row>
    <row r="39" ht="15" customHeight="1" s="10">
      <c r="A39" s="9" t="n">
        <v>38</v>
      </c>
      <c r="B39" s="9" t="inlineStr">
        <is>
          <t>6. The three cases</t>
        </is>
      </c>
      <c r="C39" s="9" t="inlineStr">
        <is>
          <t>num</t>
        </is>
      </c>
      <c r="D39" s="9" t="n">
        <v>11.7</v>
      </c>
      <c r="E39" s="9" t="n">
        <v>0.05</v>
      </c>
      <c r="F39" s="18" t="inlineStr">
        <is>
          <t>96 x 1.08^1.5 - 96 = 11.7; the multiple falls from 1.61 to 1.57 while the year-four DPI goes from 0 to 0.29.</t>
        </is>
      </c>
    </row>
    <row r="40" ht="15" customHeight="1" s="10">
      <c r="A40" s="9" t="n">
        <v>39</v>
      </c>
      <c r="B40" s="9" t="inlineStr">
        <is>
          <t>6. The three cases</t>
        </is>
      </c>
      <c r="C40" s="9" t="inlineStr">
        <is>
          <t>num</t>
        </is>
      </c>
      <c r="D40" s="9" t="n">
        <v>75</v>
      </c>
      <c r="E40" s="9" t="n">
        <v>0.5</v>
      </c>
      <c r="F40" s="18" t="inlineStr">
        <is>
          <t>15 per cent decided to roll; 60 per cent could not decide in time and were rolled by the default: 75.</t>
        </is>
      </c>
    </row>
    <row r="41" ht="15" customHeight="1" s="10">
      <c r="A41" s="9" t="n">
        <v>40</v>
      </c>
      <c r="B41" s="9" t="inlineStr">
        <is>
          <t>6. The three cases</t>
        </is>
      </c>
      <c r="C41" s="9" t="inlineStr">
        <is>
          <t>mcq</t>
        </is>
      </c>
      <c r="D41" s="9" t="inlineStr">
        <is>
          <t>D</t>
        </is>
      </c>
      <c r="F41" s="18" t="inlineStr">
        <is>
          <t>The short window and the roll default save the buyers about EUR 120m: that is the manufactured roll rate, in money.</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2026-09-23T21:15:06Z</dcterms:created>
  <dcterms:modified xmlns:dcterms="http://purl.org/dc/terms/" xmlns:xsi="http://www.w3.org/2001/XMLSchema-instance" xsi:type="dcterms:W3CDTF">2026-09-26T21:10:37Z</dcterms:modified>
  <cp:revision>0</cp:revision>
</cp:coreProperties>
</file>