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2. Score" sheetId="2" state="visible" r:id="rId4"/>
    <sheet name="1. Questions" sheetId="3" state="visible" r:id="rId5"/>
    <sheet name="3. Marking"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<sst xmlns="http://schemas.openxmlformats.org/spreadsheetml/2006/main" count="251" uniqueCount="114">
  <si>
    <t xml:space="preserve">Forty questions on The Co-Investment Practitioner</t>
  </si>
  <si>
    <t xml:space="preserve">Answer in the yellow column of sheet 1. Numbers as numbers, in the unit the question asks for (a multiple as 2.9, a percentage as 24.5). Multiple choice as a single letter.</t>
  </si>
  <si>
    <t xml:space="preserve">Column F marks each answer as you type. Sheet 2 counts your errors part by part: that is your revision list.</t>
  </si>
  <si>
    <t xml:space="preserve">Sheet 3 carries every answer, every tolerance and the reason for each answer. Nothing is hidden: look only when you have tried.</t>
  </si>
  <si>
    <t xml:space="preserve">Six parts: foundations (chapters 1 to 4), building the machine (5 to 7), underwriting and the return bridge (8 to 10), terms and the portfolio with Appendix F (11 and 12), after the close to the career (12 to 15), and the three cases on the same page.</t>
  </si>
  <si>
    <t xml:space="preserve">No macros. Nothing is locked, protected or watermarked.</t>
  </si>
  <si>
    <t xml:space="preserve">Part</t>
  </si>
  <si>
    <t xml:space="preserve">Questions</t>
  </si>
  <si>
    <t xml:space="preserve">Answered</t>
  </si>
  <si>
    <t xml:space="preserve">Right</t>
  </si>
  <si>
    <t xml:space="preserve">Wrong</t>
  </si>
  <si>
    <t xml:space="preserve">1. Foundations (ch. 1-4)</t>
  </si>
  <si>
    <t xml:space="preserve">2. Building the machine (ch. 5-7)</t>
  </si>
  <si>
    <t xml:space="preserve">3. Underwriting and the bridge (ch. 8-10)</t>
  </si>
  <si>
    <t xml:space="preserve">4. Terms and the portfolio (ch. 11-12, App. F)</t>
  </si>
  <si>
    <t xml:space="preserve">5. After the close to the career (ch. 12-15)</t>
  </si>
  <si>
    <t xml:space="preserve">6. The three cases</t>
  </si>
  <si>
    <t xml:space="preserve">Total</t>
  </si>
  <si>
    <t xml:space="preserve">Score</t>
  </si>
  <si>
    <t xml:space="preserve">Revise first</t>
  </si>
  <si>
    <t xml:space="preserve">#</t>
  </si>
  <si>
    <t xml:space="preserve">Question</t>
  </si>
  <si>
    <t xml:space="preserve">Your answer</t>
  </si>
  <si>
    <t xml:space="preserve">Marked</t>
  </si>
  <si>
    <t xml:space="preserve">Chapter 1: a co-investment is best defined as:  A) A deal led jointly by two sponsors of equal standing  B) A commitment to a fund of funds  C) A direct minority stake in one named company beside a sponsor's fund, outside the blind pool, on reduced fees  D) The purchase of an existing fund interest from a seller</t>
  </si>
  <si>
    <t xml:space="preserve">Chapter 1: a single-asset continuation vehicle offered by a familiar sponsor is:  A) Not a co-investment: a seasoned asset bought from the sponsor's own prior fund  B) A club deal  C) A direct investment  D) A co-investment, because it holds one company</t>
  </si>
  <si>
    <t xml:space="preserve">Chapter 1: the load-bearing reason deals get syndicated is:  A) Syndication lowers the sponsor's fees  B) Sponsors want to signal confidence  C) Sponsors are rewarding loyalty  D) The equity check exceeds what one fund can prudently hold in one name</t>
  </si>
  <si>
    <t xml:space="preserve">Chapter 3: a 10 cheque, 2.00x gross, fee load 1.0 and 20% carry. Net proceeds through the fund?</t>
  </si>
  <si>
    <t xml:space="preserve">Chapter 3: a 2.00x over five years, as an IRR in per cent (one decimal)?</t>
  </si>
  <si>
    <t xml:space="preserve">Chapter 3: 70 through the fund at 1.72x and 30 in no-fee co-investment at 2.00x. Blended net multiple (three decimals)?</t>
  </si>
  <si>
    <t xml:space="preserve">Chapter 3: ten independent co-investments shrink the idiosyncratic band to what fraction of one deal's (two decimals)?</t>
  </si>
  <si>
    <t xml:space="preserve">Chapter 4: the window a sponsor typically gives for a defensible decision:  A) Two to four days, always  B) Two to four weeks, sometimes less  C) One quarter  D) Two to four months</t>
  </si>
  <si>
    <t xml:space="preserve">Chapter 5, the governance ladder: rung 2, fast-track approval, rests with:  A) The chief investment officer  B) The deal lead alone  C) The full investment committee  D) A small co-investment committee acting unanimously on a concise memo</t>
  </si>
  <si>
    <t xml:space="preserve">Chapter 5: the most common failure in programme design is:  A) Too low a pacing target  B) Too many approved sponsors  C) A mandate that is too short  D) Incoherence between mandate, governance, resourcing and measurement</t>
  </si>
  <si>
    <t xml:space="preserve">Chapter 6: a soft-circle should be:  A) Given only for an allocation you genuinely intend to take, then honoured  B) Shrunk at signing if the committee balks  C) Given freely, because it is non-binding  D) Avoided altogether</t>
  </si>
  <si>
    <t xml:space="preserve">Chapter 6: compared with a deal offered directly by a sponsor, intermediated flow is on average:  A) Cheaper  B) Less time-pressured  C) More widely shopped and more prone to adverse selection  D) Better diligenced</t>
  </si>
  <si>
    <t xml:space="preserve">Chapter 7: the single most important question of the early read:  A) Who is the lawyer?  B) Why is this being syndicated, and why to us?  C) What is the exit multiple?  D) Does the model balance?</t>
  </si>
  <si>
    <t xml:space="preserve">Chapter 7: for most co-investment teams, the most valuable output is:  A) The fast no  B) The detailed model  C) The long memo  D) The reference call</t>
  </si>
  <si>
    <t xml:space="preserve">Appendix B: by which day at the latest does the committee decide?</t>
  </si>
  <si>
    <t xml:space="preserve">Chapter 10's bridge: 400 of equity, EBITDA 100 to 160 at 10.0x, debt 600 to 350. Equity at exit?</t>
  </si>
  <si>
    <t xml:space="preserve">Same deal: how much of the gain comes from debt paydown?</t>
  </si>
  <si>
    <t xml:space="preserve">Same deal: MOIC (one decimal)?</t>
  </si>
  <si>
    <t xml:space="preserve">Appendix E: the same deal exiting at 8.0x. MOIC (two decimals)?</t>
  </si>
  <si>
    <t xml:space="preserve">Chapter 9: a track record is attributed across:  A) Sector, geography, vintage and size  B) Gross, net, DPI and TVPI  C) Skill, leverage, multiple expansion and beta  D) Revenue, margin, capex and tax</t>
  </si>
  <si>
    <t xml:space="preserve">Chapter 8: what may you rely on the sponsor's advisers for?  A) Whether the margin plan is achievable  B) The exit multiple  C) The size of your check  D) Facts procedurally verified by specialists and expensive to reproduce</t>
  </si>
  <si>
    <t xml:space="preserve">Chapter 10: a 2.0x over three years, as an IRR in per cent (one decimal)?</t>
  </si>
  <si>
    <t xml:space="preserve">Chapter 11: a tag-along right:  A) Lets the sponsor force you to sell  B) Lets you sell alongside the sponsor, on the same terms  C) Gives you first refusal on new shares  D) Lets you block a sale</t>
  </si>
  <si>
    <t xml:space="preserve">Chapter 11: broken-deal costs fall mainly on co-investors in:  A) Any sidecar  B) A pre-signing co-underwrite  C) A continuation vehicle  D) A post-signing syndication</t>
  </si>
  <si>
    <t xml:space="preserve">Chapter 12: a co-investment into a company your fund already holds:  A) Diversifies the fund position  B) Replaces the fund position  C) Adds to your exposure through the fund; measure it look-through  D) Has no effect on concentration</t>
  </si>
  <si>
    <t xml:space="preserve">Appendix F: 2.5 per cent of a company, a 200 pre-money and 100 of new money. Your ownership if you decline, in per cent (two decimals)?</t>
  </si>
  <si>
    <t xml:space="preserve">Appendix F, plain dilution: exit equity above which following on beats a 2.00x alternative?</t>
  </si>
  <si>
    <t xml:space="preserve">Appendix F, pay-to-play: the same break-even?</t>
  </si>
  <si>
    <t xml:space="preserve">Appendix F, corrected: the plain-dilution reserve that funds exactly four raisers, per cent of the programme (one decimal)?</t>
  </si>
  <si>
    <t xml:space="preserve">Chapter 13: monitor a position against:  A) The sponsor's latest narrative  B) The fund's blended return  C) The last quarter  D) The baseline thesis written at close, not revised</t>
  </si>
  <si>
    <t xml:space="preserve">Chapter 13: a follow-on request is best treated as:  A) A reason to write the position down  B) A fresh underwriting of new money on its own merits  C) An obligation to the sponsor  D) A defence of the original check</t>
  </si>
  <si>
    <t xml:space="preserve">Chapter 14: deploying in proportion to deal flow is a mistake because:  A) Flow floods in hot, expensive vintages and dries up in cheap ones  B) It raises fees  C) Sponsors dislike it  D) It lowers IRR mechanically</t>
  </si>
  <si>
    <t xml:space="preserve">Chapter 12: a great deal breaks the single-name cap. The process should:  A) Escalate a rung and answer in writing what is exceptional and what offsets it  B) Raise the cap permanently  C) Ignore the cap for top sponsors  D) Let the deal lead decide</t>
  </si>
  <si>
    <t xml:space="preserve">Chapter 15: the single most underrated skill in the field:  A) Networking  B) Speed-reading data rooms  C) Crisp writing  D) Modelling</t>
  </si>
  <si>
    <t xml:space="preserve">Case one: how much lower can a no-fee co-investment gross than the fund's 2.00x deal and still tie (three decimals)?</t>
  </si>
  <si>
    <t xml:space="preserve">Case one: the largest share of accepted deals that can be 0.5x rejects, in per cent (one decimal)?</t>
  </si>
  <si>
    <t xml:space="preserve">Case two: chance a four-deal programme lags the fund's 1.72x, in per cent (one decimal)?</t>
  </si>
  <si>
    <t xml:space="preserve">Case two: the same chance at thirty deals, in per cent (one decimal)?</t>
  </si>
  <si>
    <t xml:space="preserve">Case three: a standard-sized zero erases how many deals' fee savings, counted on capital (one decimal)?</t>
  </si>
  <si>
    <t xml:space="preserve">Case three: the cheque, as a multiple of standard, for a zero to erase a dozen, counted on value (two decimals)?</t>
  </si>
  <si>
    <t xml:space="preserve">Type</t>
  </si>
  <si>
    <t xml:space="preserve">Answer</t>
  </si>
  <si>
    <t xml:space="preserve">Tolerance</t>
  </si>
  <si>
    <t xml:space="preserve">Why</t>
  </si>
  <si>
    <t xml:space="preserve">mcq</t>
  </si>
  <si>
    <t xml:space="preserve">C</t>
  </si>
  <si>
    <t xml:space="preserve">Every clause is load-bearing: direct, single company, alongside a sponsor, outside the blind pool, better fee and carry terms.</t>
  </si>
  <si>
    <t xml:space="preserve">A</t>
  </si>
  <si>
    <t xml:space="preserve">The conflict between the selling fund and the buying vehicle, and a price set on a mature position, change the diligence.</t>
  </si>
  <si>
    <t xml:space="preserve">D</t>
  </si>
  <si>
    <t xml:space="preserve">The excess-equity mechanic. Relationship and signalling reasons reinforce it.</t>
  </si>
  <si>
    <t xml:space="preserve">num</t>
  </si>
  <si>
    <t xml:space="preserve">20 - 1 = 19; carry 20% of 9 = 1.8; 17.2, a 1.72x net.</t>
  </si>
  <si>
    <t xml:space="preserve">2^(1/5) - 1. The fund's 1.72x is 11.5 per cent.</t>
  </si>
  <si>
    <t xml:space="preserve">120.4 + 60.0 = 180.4 on 100.</t>
  </si>
  <si>
    <t xml:space="preserve">One over the square root of ten. The systematic part does not shrink at all.</t>
  </si>
  <si>
    <t xml:space="preserve">B</t>
  </si>
  <si>
    <t xml:space="preserve">Governance that cannot move at deal speed is not conservative; it is absent from the table.</t>
  </si>
  <si>
    <t xml:space="preserve">Below a defined size, in core strategies, with approved sponsors and no mandate exceptions.</t>
  </si>
  <si>
    <t xml:space="preserve">Writing checks the organisation cannot clear at the speed the market demands.</t>
  </si>
  <si>
    <t xml:space="preserve">The sponsor builds its syndicate around your word; late shrinking makes you a risk to route around.</t>
  </si>
  <si>
    <t xml:space="preserve">When a deal reaches you through three hops, ask why it travelled so far to find you.</t>
  </si>
  <si>
    <t xml:space="preserve">Excess equity above a limit, or a deal the sponsor struggles to fill: the answer shapes everything after it.</t>
  </si>
  <si>
    <t xml:space="preserve">It protects capacity, judgment and the relationship.</t>
  </si>
  <si>
    <t xml:space="preserve">Days 10 to 12. Most deals are declined on day 0.</t>
  </si>
  <si>
    <t xml:space="preserve">1,600 - 350.</t>
  </si>
  <si>
    <t xml:space="preserve">600 to 350. The other 600 is earnings growth; nothing is multiple expansion.</t>
  </si>
  <si>
    <t xml:space="preserve">1,250 / 400 = 3.125.</t>
  </si>
  <si>
    <t xml:space="preserve">930 / 400. Most of a turn lost to two turns of multiple compression you did not control.</t>
  </si>
  <si>
    <t xml:space="preserve">Only skill travels into the next deal.</t>
  </si>
  <si>
    <t xml:space="preserve">Legal, tax, environmental, accounting: rely. The judgments that drive the return: form your own.</t>
  </si>
  <si>
    <t xml:space="preserve">Close to a 3.0x over five years (24.6 per cent), with far less profit.</t>
  </si>
  <si>
    <t xml:space="preserve">Tag protects; drag is the exposure, to be conditioned on equivalent terms.</t>
  </si>
  <si>
    <t xml:space="preserve">Pin down the share, the proportion and the cap before committing.</t>
  </si>
  <si>
    <t xml:space="preserve">The co-investment doubles down; your largest fund relationships are your largest co-invest sources.</t>
  </si>
  <si>
    <t xml:space="preserve">Worth 5 before and 5 after: dilution at a fair price is value-neutral.</t>
  </si>
  <si>
    <t xml:space="preserve">5 of alternative return on the 2.5, over 0.833 per cent of extra ownership.</t>
  </si>
  <si>
    <t xml:space="preserve">Below the round's own 300 post-money: the clause, not the company, makes following on attractive.</t>
  </si>
  <si>
    <t xml:space="preserve">100 × 4 / (40 + 4). The optimum sits there; the book said "about nine and a half".</t>
  </si>
  <si>
    <t xml:space="preserve">A company can post a decent quarter while falling off the path the return depended on.</t>
  </si>
  <si>
    <t xml:space="preserve">If the plan you underwrote is dead, the follow-on is a new, worse deal that shares a name.</t>
  </si>
  <si>
    <t xml:space="preserve">Set a pacing target in advance and defend it in both directions.</t>
  </si>
  <si>
    <t xml:space="preserve">Concentration failures come from a series of individually reasonable exceptions never counted against each other.</t>
  </si>
  <si>
    <t xml:space="preserve">A decision lives or dies on a memo read by people who never saw the company.</t>
  </si>
  <si>
    <t xml:space="preserve">The whole fee and carry per unit of cheque; it shrinks to 0.10 at a 1.00x gross.</t>
  </si>
  <si>
    <t xml:space="preserve">0.28 / (2.00 - 0.50).</t>
  </si>
  <si>
    <t xml:space="preserve">Whenever a poor deal turns up and no winner does. One deal lags only 20 per cent of the time.</t>
  </si>
  <si>
    <t xml:space="preserve">Diversification removes the chance of losing money fast; the chance of lagging the fund, slowly.</t>
  </si>
  <si>
    <t xml:space="preserve">10 / 2.8. On value against the 2.00x expected, 7.1.</t>
  </si>
  <si>
    <t xml:space="preserve">12 × 2.8 / 20. The dozen describes a maximum-sized check.</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</si>
</sst>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name val="Calibri"/>
      <family val="0"/>
      <charset val="1"/>
    </font>
    <font>
      <b val="true"/>
      <sz val="11"/>
      <color rgb="FFFFFFFF"/>
      <name val="Calibri"/>
      <family val="0"/>
      <charset val="1"/>
    </font>
    <font>
      <b val="true"/>
      <sz val="11"/>
      <name val="Calibri"/>
      <family val="0"/>
      <charset val="1"/>
    </font>
  </fonts>
  <fills count="4">
    <fill>
      <patternFill patternType="none"/>
    </fill>
    <fill>
      <patternFill patternType="gray125"/>
    </fill>
    <fill>
      <patternFill patternType="solid">
        <fgColor rgb="FF16213A"/>
        <bgColor rgb="FF003366"/>
      </patternFill>
    </fill>
    <fill>
      <patternFill patternType="solid">
        <fgColor rgb="FFFFF2CC"/>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AA3B2"/>
      <rgbColor rgb="FF003366"/>
      <rgbColor rgb="FF339966"/>
      <rgbColor rgb="FF003300"/>
      <rgbColor rgb="FF333300"/>
      <rgbColor rgb="FF993300"/>
      <rgbColor rgb="FF993366"/>
      <rgbColor rgb="FF333399"/>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0"/>
  </cols>
  <sheetData>
    <row r="1" customFormat="false" ht="17.9" hidden="false" customHeight="false" outlineLevel="0" collapsed="false">
      <c r="A1" s="1" t="s">
        <v>0</v>
      </c>
    </row>
    <row r="2" customFormat="false" ht="15" hidden="false" customHeight="false" outlineLevel="0" collapsed="false">
      <c r="A2" s="2"/>
    </row>
    <row r="3" customFormat="false" ht="28.35" hidden="false" customHeight="false" outlineLevel="0" collapsed="false">
      <c r="A3" s="2" t="s">
        <v>1</v>
      </c>
    </row>
    <row r="4" customFormat="false" ht="15" hidden="false" customHeight="false" outlineLevel="0" collapsed="false">
      <c r="A4" s="2" t="s">
        <v>2</v>
      </c>
    </row>
    <row r="5" customFormat="false" ht="15" hidden="false" customHeight="false" outlineLevel="0" collapsed="false">
      <c r="A5" s="2" t="s">
        <v>3</v>
      </c>
    </row>
    <row r="6" customFormat="false" ht="28.35" hidden="false" customHeight="false" outlineLevel="0" collapsed="false">
      <c r="A6" s="2" t="s">
        <v>4</v>
      </c>
    </row>
    <row r="7" customFormat="false" ht="15" hidden="false" customHeight="false" outlineLevel="0" collapsed="false">
      <c r="A7" s="2"/>
    </row>
    <row r="8" customFormat="false" ht="15" hidden="false" customHeight="false" outlineLevel="0" collapsed="false">
      <c r="A8" s="2" t="s">
        <v>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s>
  <sheetData>
    <row r="1" customFormat="false" ht="15" hidden="false" customHeight="false" outlineLevel="0" collapsed="false">
      <c r="A1" s="3" t="s">
        <v>6</v>
      </c>
      <c r="B1" s="3" t="s">
        <v>7</v>
      </c>
      <c r="C1" s="3" t="s">
        <v>8</v>
      </c>
      <c r="D1" s="3" t="s">
        <v>9</v>
      </c>
      <c r="E1" s="3" t="s">
        <v>10</v>
      </c>
    </row>
    <row r="2" customFormat="false" ht="15" hidden="false" customHeight="false" outlineLevel="0" collapsed="false">
      <c r="A2" s="0" t="s">
        <v>11</v>
      </c>
      <c r="B2" s="0" t="n">
        <f aca="false">COUNTIF('1. Questions'!$B$2:$B$41,A2)</f>
        <v>8</v>
      </c>
      <c r="C2" s="0" t="n">
        <f aca="false">COUNTIFS('1. Questions'!$B$2:$B$41,A2,'1. Questions'!$D$2:$D$41,"&lt;&gt;")</f>
        <v>0</v>
      </c>
      <c r="D2" s="0" t="n">
        <f aca="false">COUNTIFS('1. Questions'!$B$2:$B$41,A2,'1. Questions'!$F$2:$F$41,"Right")</f>
        <v>0</v>
      </c>
      <c r="E2" s="0" t="n">
        <f aca="false">C2-D2</f>
        <v>0</v>
      </c>
    </row>
    <row r="3" customFormat="false" ht="15" hidden="false" customHeight="false" outlineLevel="0" collapsed="false">
      <c r="A3" s="0" t="s">
        <v>12</v>
      </c>
      <c r="B3" s="0" t="n">
        <f aca="false">COUNTIF('1. Questions'!$B$2:$B$41,A3)</f>
        <v>7</v>
      </c>
      <c r="C3" s="0" t="n">
        <f aca="false">COUNTIFS('1. Questions'!$B$2:$B$41,A3,'1. Questions'!$D$2:$D$41,"&lt;&gt;")</f>
        <v>0</v>
      </c>
      <c r="D3" s="0" t="n">
        <f aca="false">COUNTIFS('1. Questions'!$B$2:$B$41,A3,'1. Questions'!$F$2:$F$41,"Right")</f>
        <v>0</v>
      </c>
      <c r="E3" s="0" t="n">
        <f aca="false">C3-D3</f>
        <v>0</v>
      </c>
    </row>
    <row r="4" customFormat="false" ht="15" hidden="false" customHeight="false" outlineLevel="0" collapsed="false">
      <c r="A4" s="0" t="s">
        <v>13</v>
      </c>
      <c r="B4" s="0" t="n">
        <f aca="false">COUNTIF('1. Questions'!$B$2:$B$41,A4)</f>
        <v>7</v>
      </c>
      <c r="C4" s="0" t="n">
        <f aca="false">COUNTIFS('1. Questions'!$B$2:$B$41,A4,'1. Questions'!$D$2:$D$41,"&lt;&gt;")</f>
        <v>0</v>
      </c>
      <c r="D4" s="0" t="n">
        <f aca="false">COUNTIFS('1. Questions'!$B$2:$B$41,A4,'1. Questions'!$F$2:$F$41,"Right")</f>
        <v>0</v>
      </c>
      <c r="E4" s="0" t="n">
        <f aca="false">C4-D4</f>
        <v>0</v>
      </c>
    </row>
    <row r="5" customFormat="false" ht="15" hidden="false" customHeight="false" outlineLevel="0" collapsed="false">
      <c r="A5" s="0" t="s">
        <v>14</v>
      </c>
      <c r="B5" s="0" t="n">
        <f aca="false">COUNTIF('1. Questions'!$B$2:$B$41,A5)</f>
        <v>7</v>
      </c>
      <c r="C5" s="0" t="n">
        <f aca="false">COUNTIFS('1. Questions'!$B$2:$B$41,A5,'1. Questions'!$D$2:$D$41,"&lt;&gt;")</f>
        <v>0</v>
      </c>
      <c r="D5" s="0" t="n">
        <f aca="false">COUNTIFS('1. Questions'!$B$2:$B$41,A5,'1. Questions'!$F$2:$F$41,"Right")</f>
        <v>0</v>
      </c>
      <c r="E5" s="0" t="n">
        <f aca="false">C5-D5</f>
        <v>0</v>
      </c>
    </row>
    <row r="6" customFormat="false" ht="15" hidden="false" customHeight="false" outlineLevel="0" collapsed="false">
      <c r="A6" s="0" t="s">
        <v>15</v>
      </c>
      <c r="B6" s="0" t="n">
        <f aca="false">COUNTIF('1. Questions'!$B$2:$B$41,A6)</f>
        <v>5</v>
      </c>
      <c r="C6" s="0" t="n">
        <f aca="false">COUNTIFS('1. Questions'!$B$2:$B$41,A6,'1. Questions'!$D$2:$D$41,"&lt;&gt;")</f>
        <v>0</v>
      </c>
      <c r="D6" s="0" t="n">
        <f aca="false">COUNTIFS('1. Questions'!$B$2:$B$41,A6,'1. Questions'!$F$2:$F$41,"Right")</f>
        <v>0</v>
      </c>
      <c r="E6" s="0" t="n">
        <f aca="false">C6-D6</f>
        <v>0</v>
      </c>
    </row>
    <row r="7" customFormat="false" ht="15" hidden="false" customHeight="false" outlineLevel="0" collapsed="false">
      <c r="A7" s="0" t="s">
        <v>16</v>
      </c>
      <c r="B7" s="0" t="n">
        <f aca="false">COUNTIF('1. Questions'!$B$2:$B$41,A7)</f>
        <v>6</v>
      </c>
      <c r="C7" s="0" t="n">
        <f aca="false">COUNTIFS('1. Questions'!$B$2:$B$41,A7,'1. Questions'!$D$2:$D$41,"&lt;&gt;")</f>
        <v>0</v>
      </c>
      <c r="D7" s="0" t="n">
        <f aca="false">COUNTIFS('1. Questions'!$B$2:$B$41,A7,'1. Questions'!$F$2:$F$41,"Right")</f>
        <v>0</v>
      </c>
      <c r="E7" s="0" t="n">
        <f aca="false">C7-D7</f>
        <v>0</v>
      </c>
    </row>
    <row r="8" customFormat="false" ht="15" hidden="false" customHeight="false" outlineLevel="0" collapsed="false">
      <c r="A8" s="4" t="s">
        <v>17</v>
      </c>
      <c r="B8" s="4" t="n">
        <f aca="false">SUM(B2:B7)</f>
        <v>40</v>
      </c>
      <c r="C8" s="4" t="n">
        <f aca="false">SUM(C2:C7)</f>
        <v>0</v>
      </c>
      <c r="D8" s="4" t="n">
        <f aca="false">SUM(D2:D7)</f>
        <v>0</v>
      </c>
      <c r="E8" s="4" t="n">
        <f aca="false">SUM(E2:E7)</f>
        <v>0</v>
      </c>
    </row>
    <row r="10" customFormat="false" ht="15" hidden="false" customHeight="false" outlineLevel="0" collapsed="false">
      <c r="A10" s="0" t="s">
        <v>18</v>
      </c>
      <c r="B10" s="0" t="str">
        <f aca="false">IF(C8=0,"",D8&amp;" / "&amp;C8)</f>
        <v/>
      </c>
    </row>
    <row r="11" customFormat="false" ht="15" hidden="false" customHeight="false" outlineLevel="0" collapsed="false">
      <c r="A11" s="0" t="s">
        <v>19</v>
      </c>
      <c r="B11" s="0" t="str">
        <f aca="false">IF(MAX(E2:E7)=0,"",INDEX(A2:A7,MATCH(MAX(E2:E7),E2:E7,0)))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22"/>
    <col collapsed="false" customWidth="true" hidden="false" outlineLevel="0" max="3" min="3" style="0" width="95"/>
    <col collapsed="false" customWidth="true" hidden="false" outlineLevel="0" max="4" min="4" style="0" width="14"/>
    <col collapsed="false" customWidth="true" hidden="false" outlineLevel="0" max="5" min="5" style="0" width="2"/>
    <col collapsed="false" customWidth="true" hidden="false" outlineLevel="0" max="6" min="6" style="0" width="15"/>
  </cols>
  <sheetData>
    <row r="1" customFormat="false" ht="15" hidden="false" customHeight="false" outlineLevel="0" collapsed="false">
      <c r="A1" s="3" t="s">
        <v>20</v>
      </c>
      <c r="B1" s="3" t="s">
        <v>6</v>
      </c>
      <c r="C1" s="3" t="s">
        <v>21</v>
      </c>
      <c r="D1" s="3" t="s">
        <v>22</v>
      </c>
      <c r="E1" s="3"/>
      <c r="F1" s="3" t="s">
        <v>23</v>
      </c>
    </row>
    <row r="2" customFormat="false" ht="41.75" hidden="false" customHeight="false" outlineLevel="0" collapsed="false">
      <c r="A2" s="5" t="n">
        <v>1</v>
      </c>
      <c r="B2" s="5" t="s">
        <v>11</v>
      </c>
      <c r="C2" s="6" t="s">
        <v>24</v>
      </c>
      <c r="D2" s="7"/>
      <c r="E2" s="5"/>
      <c r="F2" s="5" t="str">
        <f aca="false">IF(D2="","",IF(UPPER(TRIM(D2))='3. Marking'!D2,"Right","Wrong"))</f>
        <v/>
      </c>
    </row>
    <row r="3" customFormat="false" ht="41.75" hidden="false" customHeight="false" outlineLevel="0" collapsed="false">
      <c r="A3" s="5" t="n">
        <v>2</v>
      </c>
      <c r="B3" s="5" t="s">
        <v>11</v>
      </c>
      <c r="C3" s="6" t="s">
        <v>25</v>
      </c>
      <c r="D3" s="7"/>
      <c r="E3" s="5"/>
      <c r="F3" s="5" t="str">
        <f aca="false">IF(D3="","",IF(UPPER(TRIM(D3))='3. Marking'!D3,"Right","Wrong"))</f>
        <v/>
      </c>
    </row>
    <row r="4" customFormat="false" ht="41.75" hidden="false" customHeight="false" outlineLevel="0" collapsed="false">
      <c r="A4" s="5" t="n">
        <v>3</v>
      </c>
      <c r="B4" s="5" t="s">
        <v>11</v>
      </c>
      <c r="C4" s="6" t="s">
        <v>26</v>
      </c>
      <c r="D4" s="7"/>
      <c r="E4" s="5"/>
      <c r="F4" s="5" t="str">
        <f aca="false">IF(D4="","",IF(UPPER(TRIM(D4))='3. Marking'!D4,"Right","Wrong"))</f>
        <v/>
      </c>
    </row>
    <row r="5" customFormat="false" ht="15" hidden="false" customHeight="false" outlineLevel="0" collapsed="false">
      <c r="A5" s="5" t="n">
        <v>4</v>
      </c>
      <c r="B5" s="5" t="s">
        <v>11</v>
      </c>
      <c r="C5" s="6" t="s">
        <v>27</v>
      </c>
      <c r="D5" s="7"/>
      <c r="E5" s="5"/>
      <c r="F5" s="5" t="str">
        <f aca="false">IF(D5="","",IF(ISNUMBER(D5),IF(ABS(D5-'3. Marking'!D5)&lt;='3. Marking'!E5,"Right","Wrong"),"Enter a number"))</f>
        <v/>
      </c>
    </row>
    <row r="6" customFormat="false" ht="15" hidden="false" customHeight="false" outlineLevel="0" collapsed="false">
      <c r="A6" s="5" t="n">
        <v>5</v>
      </c>
      <c r="B6" s="5" t="s">
        <v>11</v>
      </c>
      <c r="C6" s="6" t="s">
        <v>28</v>
      </c>
      <c r="D6" s="7"/>
      <c r="E6" s="5"/>
      <c r="F6" s="5" t="str">
        <f aca="false">IF(D6="","",IF(ISNUMBER(D6),IF(ABS(D6-'3. Marking'!D6)&lt;='3. Marking'!E6,"Right","Wrong"),"Enter a number"))</f>
        <v/>
      </c>
    </row>
    <row r="7" customFormat="false" ht="28.35" hidden="false" customHeight="false" outlineLevel="0" collapsed="false">
      <c r="A7" s="5" t="n">
        <v>6</v>
      </c>
      <c r="B7" s="5" t="s">
        <v>11</v>
      </c>
      <c r="C7" s="6" t="s">
        <v>29</v>
      </c>
      <c r="D7" s="7"/>
      <c r="E7" s="5"/>
      <c r="F7" s="5" t="str">
        <f aca="false">IF(D7="","",IF(ISNUMBER(D7),IF(ABS(D7-'3. Marking'!D7)&lt;='3. Marking'!E7,"Right","Wrong"),"Enter a number"))</f>
        <v/>
      </c>
    </row>
    <row r="8" customFormat="false" ht="28.35" hidden="false" customHeight="false" outlineLevel="0" collapsed="false">
      <c r="A8" s="5" t="n">
        <v>7</v>
      </c>
      <c r="B8" s="5" t="s">
        <v>11</v>
      </c>
      <c r="C8" s="6" t="s">
        <v>30</v>
      </c>
      <c r="D8" s="7"/>
      <c r="E8" s="5"/>
      <c r="F8" s="5" t="str">
        <f aca="false">IF(D8="","",IF(ISNUMBER(D8),IF(ABS(D8-'3. Marking'!D8)&lt;='3. Marking'!E8,"Right","Wrong"),"Enter a number"))</f>
        <v/>
      </c>
    </row>
    <row r="9" customFormat="false" ht="28.35" hidden="false" customHeight="false" outlineLevel="0" collapsed="false">
      <c r="A9" s="5" t="n">
        <v>8</v>
      </c>
      <c r="B9" s="5" t="s">
        <v>11</v>
      </c>
      <c r="C9" s="6" t="s">
        <v>31</v>
      </c>
      <c r="D9" s="7"/>
      <c r="E9" s="5"/>
      <c r="F9" s="5" t="str">
        <f aca="false">IF(D9="","",IF(UPPER(TRIM(D9))='3. Marking'!D9,"Right","Wrong"))</f>
        <v/>
      </c>
    </row>
    <row r="10" customFormat="false" ht="41.75" hidden="false" customHeight="false" outlineLevel="0" collapsed="false">
      <c r="A10" s="5" t="n">
        <v>9</v>
      </c>
      <c r="B10" s="5" t="s">
        <v>12</v>
      </c>
      <c r="C10" s="6" t="s">
        <v>32</v>
      </c>
      <c r="D10" s="7"/>
      <c r="E10" s="5"/>
      <c r="F10" s="5" t="str">
        <f aca="false">IF(D10="","",IF(UPPER(TRIM(D10))='3. Marking'!D10,"Right","Wrong"))</f>
        <v/>
      </c>
    </row>
    <row r="11" customFormat="false" ht="41.75" hidden="false" customHeight="false" outlineLevel="0" collapsed="false">
      <c r="A11" s="5" t="n">
        <v>10</v>
      </c>
      <c r="B11" s="5" t="s">
        <v>12</v>
      </c>
      <c r="C11" s="6" t="s">
        <v>33</v>
      </c>
      <c r="D11" s="7"/>
      <c r="E11" s="5"/>
      <c r="F11" s="5" t="str">
        <f aca="false">IF(D11="","",IF(UPPER(TRIM(D11))='3. Marking'!D11,"Right","Wrong"))</f>
        <v/>
      </c>
    </row>
    <row r="12" customFormat="false" ht="28.35" hidden="false" customHeight="false" outlineLevel="0" collapsed="false">
      <c r="A12" s="5" t="n">
        <v>11</v>
      </c>
      <c r="B12" s="5" t="s">
        <v>12</v>
      </c>
      <c r="C12" s="6" t="s">
        <v>34</v>
      </c>
      <c r="D12" s="7"/>
      <c r="E12" s="5"/>
      <c r="F12" s="5" t="str">
        <f aca="false">IF(D12="","",IF(UPPER(TRIM(D12))='3. Marking'!D12,"Right","Wrong"))</f>
        <v/>
      </c>
    </row>
    <row r="13" customFormat="false" ht="28.35" hidden="false" customHeight="false" outlineLevel="0" collapsed="false">
      <c r="A13" s="5" t="n">
        <v>12</v>
      </c>
      <c r="B13" s="5" t="s">
        <v>12</v>
      </c>
      <c r="C13" s="6" t="s">
        <v>35</v>
      </c>
      <c r="D13" s="7"/>
      <c r="E13" s="5"/>
      <c r="F13" s="5" t="str">
        <f aca="false">IF(D13="","",IF(UPPER(TRIM(D13))='3. Marking'!D13,"Right","Wrong"))</f>
        <v/>
      </c>
    </row>
    <row r="14" customFormat="false" ht="28.35" hidden="false" customHeight="false" outlineLevel="0" collapsed="false">
      <c r="A14" s="5" t="n">
        <v>13</v>
      </c>
      <c r="B14" s="5" t="s">
        <v>12</v>
      </c>
      <c r="C14" s="6" t="s">
        <v>36</v>
      </c>
      <c r="D14" s="7"/>
      <c r="E14" s="5"/>
      <c r="F14" s="5" t="str">
        <f aca="false">IF(D14="","",IF(UPPER(TRIM(D14))='3. Marking'!D14,"Right","Wrong"))</f>
        <v/>
      </c>
    </row>
    <row r="15" customFormat="false" ht="28.35" hidden="false" customHeight="false" outlineLevel="0" collapsed="false">
      <c r="A15" s="5" t="n">
        <v>14</v>
      </c>
      <c r="B15" s="5" t="s">
        <v>12</v>
      </c>
      <c r="C15" s="6" t="s">
        <v>37</v>
      </c>
      <c r="D15" s="7"/>
      <c r="E15" s="5"/>
      <c r="F15" s="5" t="str">
        <f aca="false">IF(D15="","",IF(UPPER(TRIM(D15))='3. Marking'!D15,"Right","Wrong"))</f>
        <v/>
      </c>
    </row>
    <row r="16" customFormat="false" ht="15" hidden="false" customHeight="false" outlineLevel="0" collapsed="false">
      <c r="A16" s="5" t="n">
        <v>15</v>
      </c>
      <c r="B16" s="5" t="s">
        <v>12</v>
      </c>
      <c r="C16" s="6" t="s">
        <v>38</v>
      </c>
      <c r="D16" s="7"/>
      <c r="E16" s="5"/>
      <c r="F16" s="5" t="str">
        <f aca="false">IF(D16="","",IF(ISNUMBER(D16),IF(ABS(D16-'3. Marking'!D16)&lt;='3. Marking'!E16,"Right","Wrong"),"Enter a number"))</f>
        <v/>
      </c>
    </row>
    <row r="17" customFormat="false" ht="15" hidden="false" customHeight="false" outlineLevel="0" collapsed="false">
      <c r="A17" s="5" t="n">
        <v>16</v>
      </c>
      <c r="B17" s="5" t="s">
        <v>13</v>
      </c>
      <c r="C17" s="6" t="s">
        <v>39</v>
      </c>
      <c r="D17" s="7"/>
      <c r="E17" s="5"/>
      <c r="F17" s="5" t="str">
        <f aca="false">IF(D17="","",IF(ISNUMBER(D17),IF(ABS(D17-'3. Marking'!D17)&lt;='3. Marking'!E17,"Right","Wrong"),"Enter a number"))</f>
        <v/>
      </c>
    </row>
    <row r="18" customFormat="false" ht="15" hidden="false" customHeight="false" outlineLevel="0" collapsed="false">
      <c r="A18" s="5" t="n">
        <v>17</v>
      </c>
      <c r="B18" s="5" t="s">
        <v>13</v>
      </c>
      <c r="C18" s="6" t="s">
        <v>40</v>
      </c>
      <c r="D18" s="7"/>
      <c r="E18" s="5"/>
      <c r="F18" s="5" t="str">
        <f aca="false">IF(D18="","",IF(ISNUMBER(D18),IF(ABS(D18-'3. Marking'!D18)&lt;='3. Marking'!E18,"Right","Wrong"),"Enter a number"))</f>
        <v/>
      </c>
    </row>
    <row r="19" customFormat="false" ht="15" hidden="false" customHeight="false" outlineLevel="0" collapsed="false">
      <c r="A19" s="5" t="n">
        <v>18</v>
      </c>
      <c r="B19" s="5" t="s">
        <v>13</v>
      </c>
      <c r="C19" s="6" t="s">
        <v>41</v>
      </c>
      <c r="D19" s="7"/>
      <c r="E19" s="5"/>
      <c r="F19" s="5" t="str">
        <f aca="false">IF(D19="","",IF(ISNUMBER(D19),IF(ABS(D19-'3. Marking'!D19)&lt;='3. Marking'!E19,"Right","Wrong"),"Enter a number"))</f>
        <v/>
      </c>
    </row>
    <row r="20" customFormat="false" ht="15" hidden="false" customHeight="false" outlineLevel="0" collapsed="false">
      <c r="A20" s="5" t="n">
        <v>19</v>
      </c>
      <c r="B20" s="5" t="s">
        <v>13</v>
      </c>
      <c r="C20" s="6" t="s">
        <v>42</v>
      </c>
      <c r="D20" s="7"/>
      <c r="E20" s="5"/>
      <c r="F20" s="5" t="str">
        <f aca="false">IF(D20="","",IF(ISNUMBER(D20),IF(ABS(D20-'3. Marking'!D20)&lt;='3. Marking'!E20,"Right","Wrong"),"Enter a number"))</f>
        <v/>
      </c>
    </row>
    <row r="21" customFormat="false" ht="28.35" hidden="false" customHeight="false" outlineLevel="0" collapsed="false">
      <c r="A21" s="5" t="n">
        <v>20</v>
      </c>
      <c r="B21" s="5" t="s">
        <v>13</v>
      </c>
      <c r="C21" s="6" t="s">
        <v>43</v>
      </c>
      <c r="D21" s="7"/>
      <c r="E21" s="5"/>
      <c r="F21" s="5" t="str">
        <f aca="false">IF(D21="","",IF(UPPER(TRIM(D21))='3. Marking'!D21,"Right","Wrong"))</f>
        <v/>
      </c>
    </row>
    <row r="22" customFormat="false" ht="28.35" hidden="false" customHeight="false" outlineLevel="0" collapsed="false">
      <c r="A22" s="5" t="n">
        <v>21</v>
      </c>
      <c r="B22" s="5" t="s">
        <v>13</v>
      </c>
      <c r="C22" s="6" t="s">
        <v>44</v>
      </c>
      <c r="D22" s="7"/>
      <c r="E22" s="5"/>
      <c r="F22" s="5" t="str">
        <f aca="false">IF(D22="","",IF(UPPER(TRIM(D22))='3. Marking'!D22,"Right","Wrong"))</f>
        <v/>
      </c>
    </row>
    <row r="23" customFormat="false" ht="15" hidden="false" customHeight="false" outlineLevel="0" collapsed="false">
      <c r="A23" s="5" t="n">
        <v>22</v>
      </c>
      <c r="B23" s="5" t="s">
        <v>13</v>
      </c>
      <c r="C23" s="6" t="s">
        <v>45</v>
      </c>
      <c r="D23" s="7"/>
      <c r="E23" s="5"/>
      <c r="F23" s="5" t="str">
        <f aca="false">IF(D23="","",IF(ISNUMBER(D23),IF(ABS(D23-'3. Marking'!D23)&lt;='3. Marking'!E23,"Right","Wrong"),"Enter a number"))</f>
        <v/>
      </c>
    </row>
    <row r="24" customFormat="false" ht="28.35" hidden="false" customHeight="false" outlineLevel="0" collapsed="false">
      <c r="A24" s="5" t="n">
        <v>23</v>
      </c>
      <c r="B24" s="5" t="s">
        <v>14</v>
      </c>
      <c r="C24" s="6" t="s">
        <v>46</v>
      </c>
      <c r="D24" s="7"/>
      <c r="E24" s="5"/>
      <c r="F24" s="5" t="str">
        <f aca="false">IF(D24="","",IF(UPPER(TRIM(D24))='3. Marking'!D24,"Right","Wrong"))</f>
        <v/>
      </c>
    </row>
    <row r="25" customFormat="false" ht="28.35" hidden="false" customHeight="false" outlineLevel="0" collapsed="false">
      <c r="A25" s="5" t="n">
        <v>24</v>
      </c>
      <c r="B25" s="5" t="s">
        <v>14</v>
      </c>
      <c r="C25" s="6" t="s">
        <v>47</v>
      </c>
      <c r="D25" s="7"/>
      <c r="E25" s="5"/>
      <c r="F25" s="5" t="str">
        <f aca="false">IF(D25="","",IF(UPPER(TRIM(D25))='3. Marking'!D25,"Right","Wrong"))</f>
        <v/>
      </c>
    </row>
    <row r="26" customFormat="false" ht="41.75" hidden="false" customHeight="false" outlineLevel="0" collapsed="false">
      <c r="A26" s="5" t="n">
        <v>25</v>
      </c>
      <c r="B26" s="5" t="s">
        <v>14</v>
      </c>
      <c r="C26" s="6" t="s">
        <v>48</v>
      </c>
      <c r="D26" s="7"/>
      <c r="E26" s="5"/>
      <c r="F26" s="5" t="str">
        <f aca="false">IF(D26="","",IF(UPPER(TRIM(D26))='3. Marking'!D26,"Right","Wrong"))</f>
        <v/>
      </c>
    </row>
    <row r="27" customFormat="false" ht="28.35" hidden="false" customHeight="false" outlineLevel="0" collapsed="false">
      <c r="A27" s="5" t="n">
        <v>26</v>
      </c>
      <c r="B27" s="5" t="s">
        <v>14</v>
      </c>
      <c r="C27" s="6" t="s">
        <v>49</v>
      </c>
      <c r="D27" s="7"/>
      <c r="E27" s="5"/>
      <c r="F27" s="5" t="str">
        <f aca="false">IF(D27="","",IF(ISNUMBER(D27),IF(ABS(D27-'3. Marking'!D27)&lt;='3. Marking'!E27,"Right","Wrong"),"Enter a number"))</f>
        <v/>
      </c>
    </row>
    <row r="28" customFormat="false" ht="15" hidden="false" customHeight="false" outlineLevel="0" collapsed="false">
      <c r="A28" s="5" t="n">
        <v>27</v>
      </c>
      <c r="B28" s="5" t="s">
        <v>14</v>
      </c>
      <c r="C28" s="6" t="s">
        <v>50</v>
      </c>
      <c r="D28" s="7"/>
      <c r="E28" s="5"/>
      <c r="F28" s="5" t="str">
        <f aca="false">IF(D28="","",IF(ISNUMBER(D28),IF(ABS(D28-'3. Marking'!D28)&lt;='3. Marking'!E28,"Right","Wrong"),"Enter a number"))</f>
        <v/>
      </c>
    </row>
    <row r="29" customFormat="false" ht="15" hidden="false" customHeight="false" outlineLevel="0" collapsed="false">
      <c r="A29" s="5" t="n">
        <v>28</v>
      </c>
      <c r="B29" s="5" t="s">
        <v>14</v>
      </c>
      <c r="C29" s="6" t="s">
        <v>51</v>
      </c>
      <c r="D29" s="7"/>
      <c r="E29" s="5"/>
      <c r="F29" s="5" t="str">
        <f aca="false">IF(D29="","",IF(ISNUMBER(D29),IF(ABS(D29-'3. Marking'!D29)&lt;='3. Marking'!E29,"Right","Wrong"),"Enter a number"))</f>
        <v/>
      </c>
    </row>
    <row r="30" customFormat="false" ht="28.35" hidden="false" customHeight="false" outlineLevel="0" collapsed="false">
      <c r="A30" s="5" t="n">
        <v>29</v>
      </c>
      <c r="B30" s="5" t="s">
        <v>14</v>
      </c>
      <c r="C30" s="6" t="s">
        <v>52</v>
      </c>
      <c r="D30" s="7"/>
      <c r="E30" s="5"/>
      <c r="F30" s="5" t="str">
        <f aca="false">IF(D30="","",IF(ISNUMBER(D30),IF(ABS(D30-'3. Marking'!D30)&lt;='3. Marking'!E30,"Right","Wrong"),"Enter a number"))</f>
        <v/>
      </c>
    </row>
    <row r="31" customFormat="false" ht="28.35" hidden="false" customHeight="false" outlineLevel="0" collapsed="false">
      <c r="A31" s="5" t="n">
        <v>30</v>
      </c>
      <c r="B31" s="5" t="s">
        <v>15</v>
      </c>
      <c r="C31" s="6" t="s">
        <v>53</v>
      </c>
      <c r="D31" s="7"/>
      <c r="E31" s="5"/>
      <c r="F31" s="5" t="str">
        <f aca="false">IF(D31="","",IF(UPPER(TRIM(D31))='3. Marking'!D31,"Right","Wrong"))</f>
        <v/>
      </c>
    </row>
    <row r="32" customFormat="false" ht="28.35" hidden="false" customHeight="false" outlineLevel="0" collapsed="false">
      <c r="A32" s="5" t="n">
        <v>31</v>
      </c>
      <c r="B32" s="5" t="s">
        <v>15</v>
      </c>
      <c r="C32" s="6" t="s">
        <v>54</v>
      </c>
      <c r="D32" s="7"/>
      <c r="E32" s="5"/>
      <c r="F32" s="5" t="str">
        <f aca="false">IF(D32="","",IF(UPPER(TRIM(D32))='3. Marking'!D32,"Right","Wrong"))</f>
        <v/>
      </c>
    </row>
    <row r="33" customFormat="false" ht="28.35" hidden="false" customHeight="false" outlineLevel="0" collapsed="false">
      <c r="A33" s="5" t="n">
        <v>32</v>
      </c>
      <c r="B33" s="5" t="s">
        <v>15</v>
      </c>
      <c r="C33" s="6" t="s">
        <v>55</v>
      </c>
      <c r="D33" s="7"/>
      <c r="E33" s="5"/>
      <c r="F33" s="5" t="str">
        <f aca="false">IF(D33="","",IF(UPPER(TRIM(D33))='3. Marking'!D33,"Right","Wrong"))</f>
        <v/>
      </c>
    </row>
    <row r="34" customFormat="false" ht="41.75" hidden="false" customHeight="false" outlineLevel="0" collapsed="false">
      <c r="A34" s="5" t="n">
        <v>33</v>
      </c>
      <c r="B34" s="5" t="s">
        <v>15</v>
      </c>
      <c r="C34" s="6" t="s">
        <v>56</v>
      </c>
      <c r="D34" s="7"/>
      <c r="E34" s="5"/>
      <c r="F34" s="5" t="str">
        <f aca="false">IF(D34="","",IF(UPPER(TRIM(D34))='3. Marking'!D34,"Right","Wrong"))</f>
        <v/>
      </c>
    </row>
    <row r="35" customFormat="false" ht="28.35" hidden="false" customHeight="false" outlineLevel="0" collapsed="false">
      <c r="A35" s="5" t="n">
        <v>34</v>
      </c>
      <c r="B35" s="5" t="s">
        <v>15</v>
      </c>
      <c r="C35" s="6" t="s">
        <v>57</v>
      </c>
      <c r="D35" s="7"/>
      <c r="E35" s="5"/>
      <c r="F35" s="5" t="str">
        <f aca="false">IF(D35="","",IF(UPPER(TRIM(D35))='3. Marking'!D35,"Right","Wrong"))</f>
        <v/>
      </c>
    </row>
    <row r="36" customFormat="false" ht="28.35" hidden="false" customHeight="false" outlineLevel="0" collapsed="false">
      <c r="A36" s="5" t="n">
        <v>35</v>
      </c>
      <c r="B36" s="5" t="s">
        <v>16</v>
      </c>
      <c r="C36" s="6" t="s">
        <v>58</v>
      </c>
      <c r="D36" s="7"/>
      <c r="E36" s="5"/>
      <c r="F36" s="5" t="str">
        <f aca="false">IF(D36="","",IF(ISNUMBER(D36),IF(ABS(D36-'3. Marking'!D36)&lt;='3. Marking'!E36,"Right","Wrong"),"Enter a number"))</f>
        <v/>
      </c>
    </row>
    <row r="37" customFormat="false" ht="15" hidden="false" customHeight="false" outlineLevel="0" collapsed="false">
      <c r="A37" s="5" t="n">
        <v>36</v>
      </c>
      <c r="B37" s="5" t="s">
        <v>16</v>
      </c>
      <c r="C37" s="6" t="s">
        <v>59</v>
      </c>
      <c r="D37" s="7"/>
      <c r="E37" s="5"/>
      <c r="F37" s="5" t="str">
        <f aca="false">IF(D37="","",IF(ISNUMBER(D37),IF(ABS(D37-'3. Marking'!D37)&lt;='3. Marking'!E37,"Right","Wrong"),"Enter a number"))</f>
        <v/>
      </c>
    </row>
    <row r="38" customFormat="false" ht="15" hidden="false" customHeight="false" outlineLevel="0" collapsed="false">
      <c r="A38" s="5" t="n">
        <v>37</v>
      </c>
      <c r="B38" s="5" t="s">
        <v>16</v>
      </c>
      <c r="C38" s="6" t="s">
        <v>60</v>
      </c>
      <c r="D38" s="7"/>
      <c r="E38" s="5"/>
      <c r="F38" s="5" t="str">
        <f aca="false">IF(D38="","",IF(ISNUMBER(D38),IF(ABS(D38-'3. Marking'!D38)&lt;='3. Marking'!E38,"Right","Wrong"),"Enter a number"))</f>
        <v/>
      </c>
    </row>
    <row r="39" customFormat="false" ht="15" hidden="false" customHeight="false" outlineLevel="0" collapsed="false">
      <c r="A39" s="5" t="n">
        <v>38</v>
      </c>
      <c r="B39" s="5" t="s">
        <v>16</v>
      </c>
      <c r="C39" s="6" t="s">
        <v>61</v>
      </c>
      <c r="D39" s="7"/>
      <c r="E39" s="5"/>
      <c r="F39" s="5" t="str">
        <f aca="false">IF(D39="","",IF(ISNUMBER(D39),IF(ABS(D39-'3. Marking'!D39)&lt;='3. Marking'!E39,"Right","Wrong"),"Enter a number"))</f>
        <v/>
      </c>
    </row>
    <row r="40" customFormat="false" ht="15" hidden="false" customHeight="false" outlineLevel="0" collapsed="false">
      <c r="A40" s="5" t="n">
        <v>39</v>
      </c>
      <c r="B40" s="5" t="s">
        <v>16</v>
      </c>
      <c r="C40" s="6" t="s">
        <v>62</v>
      </c>
      <c r="D40" s="7"/>
      <c r="E40" s="5"/>
      <c r="F40" s="5" t="str">
        <f aca="false">IF(D40="","",IF(ISNUMBER(D40),IF(ABS(D40-'3. Marking'!D40)&lt;='3. Marking'!E40,"Right","Wrong"),"Enter a number"))</f>
        <v/>
      </c>
    </row>
    <row r="41" customFormat="false" ht="15" hidden="false" customHeight="false" outlineLevel="0" collapsed="false">
      <c r="A41" s="5" t="n">
        <v>40</v>
      </c>
      <c r="B41" s="5" t="s">
        <v>16</v>
      </c>
      <c r="C41" s="6" t="s">
        <v>63</v>
      </c>
      <c r="D41" s="7"/>
      <c r="E41" s="5"/>
      <c r="F41" s="5" t="str">
        <f aca="false">IF(D41="","",IF(ISNUMBER(D41),IF(ABS(D41-'3. Marking'!D41)&lt;='3. Marking'!E41,"Right","Wrong"),"Enter a number"))</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2" min="2" style="0" width="22"/>
    <col collapsed="false" customWidth="true" hidden="false" outlineLevel="0" max="6" min="6" style="0" width="100"/>
  </cols>
  <sheetData>
    <row r="1" customFormat="false" ht="15" hidden="false" customHeight="false" outlineLevel="0" collapsed="false">
      <c r="A1" s="3" t="s">
        <v>20</v>
      </c>
      <c r="B1" s="3" t="s">
        <v>6</v>
      </c>
      <c r="C1" s="3" t="s">
        <v>64</v>
      </c>
      <c r="D1" s="3" t="s">
        <v>65</v>
      </c>
      <c r="E1" s="3" t="s">
        <v>66</v>
      </c>
      <c r="F1" s="3" t="s">
        <v>67</v>
      </c>
    </row>
    <row r="2" customFormat="false" ht="28.35" hidden="false" customHeight="false" outlineLevel="0" collapsed="false">
      <c r="A2" s="0" t="n">
        <v>1</v>
      </c>
      <c r="B2" s="0" t="s">
        <v>11</v>
      </c>
      <c r="C2" s="0" t="s">
        <v>68</v>
      </c>
      <c r="D2" s="0" t="s">
        <v>69</v>
      </c>
      <c r="F2" s="8" t="s">
        <v>70</v>
      </c>
    </row>
    <row r="3" customFormat="false" ht="28.35" hidden="false" customHeight="false" outlineLevel="0" collapsed="false">
      <c r="A3" s="0" t="n">
        <v>2</v>
      </c>
      <c r="B3" s="0" t="s">
        <v>11</v>
      </c>
      <c r="C3" s="0" t="s">
        <v>68</v>
      </c>
      <c r="D3" s="0" t="s">
        <v>71</v>
      </c>
      <c r="F3" s="8" t="s">
        <v>72</v>
      </c>
    </row>
    <row r="4" customFormat="false" ht="15" hidden="false" customHeight="false" outlineLevel="0" collapsed="false">
      <c r="A4" s="0" t="n">
        <v>3</v>
      </c>
      <c r="B4" s="0" t="s">
        <v>11</v>
      </c>
      <c r="C4" s="0" t="s">
        <v>68</v>
      </c>
      <c r="D4" s="0" t="s">
        <v>73</v>
      </c>
      <c r="F4" s="8" t="s">
        <v>74</v>
      </c>
    </row>
    <row r="5" customFormat="false" ht="15" hidden="false" customHeight="false" outlineLevel="0" collapsed="false">
      <c r="A5" s="0" t="n">
        <v>4</v>
      </c>
      <c r="B5" s="0" t="s">
        <v>11</v>
      </c>
      <c r="C5" s="0" t="s">
        <v>75</v>
      </c>
      <c r="D5" s="0" t="n">
        <v>17.2</v>
      </c>
      <c r="E5" s="0" t="n">
        <v>0.001</v>
      </c>
      <c r="F5" s="8" t="s">
        <v>76</v>
      </c>
    </row>
    <row r="6" customFormat="false" ht="15" hidden="false" customHeight="false" outlineLevel="0" collapsed="false">
      <c r="A6" s="0" t="n">
        <v>5</v>
      </c>
      <c r="B6" s="0" t="s">
        <v>11</v>
      </c>
      <c r="C6" s="0" t="s">
        <v>75</v>
      </c>
      <c r="D6" s="0" t="n">
        <v>14.9</v>
      </c>
      <c r="E6" s="0" t="n">
        <v>0.05</v>
      </c>
      <c r="F6" s="8" t="s">
        <v>77</v>
      </c>
    </row>
    <row r="7" customFormat="false" ht="15" hidden="false" customHeight="false" outlineLevel="0" collapsed="false">
      <c r="A7" s="0" t="n">
        <v>6</v>
      </c>
      <c r="B7" s="0" t="s">
        <v>11</v>
      </c>
      <c r="C7" s="0" t="s">
        <v>75</v>
      </c>
      <c r="D7" s="0" t="n">
        <v>1.804</v>
      </c>
      <c r="E7" s="0" t="n">
        <v>0.001</v>
      </c>
      <c r="F7" s="8" t="s">
        <v>78</v>
      </c>
    </row>
    <row r="8" customFormat="false" ht="15" hidden="false" customHeight="false" outlineLevel="0" collapsed="false">
      <c r="A8" s="0" t="n">
        <v>7</v>
      </c>
      <c r="B8" s="0" t="s">
        <v>11</v>
      </c>
      <c r="C8" s="0" t="s">
        <v>75</v>
      </c>
      <c r="D8" s="0" t="n">
        <v>0.32</v>
      </c>
      <c r="E8" s="0" t="n">
        <v>0.005</v>
      </c>
      <c r="F8" s="8" t="s">
        <v>79</v>
      </c>
    </row>
    <row r="9" customFormat="false" ht="15" hidden="false" customHeight="false" outlineLevel="0" collapsed="false">
      <c r="A9" s="0" t="n">
        <v>8</v>
      </c>
      <c r="B9" s="0" t="s">
        <v>11</v>
      </c>
      <c r="C9" s="0" t="s">
        <v>68</v>
      </c>
      <c r="D9" s="0" t="s">
        <v>80</v>
      </c>
      <c r="F9" s="8" t="s">
        <v>81</v>
      </c>
    </row>
    <row r="10" customFormat="false" ht="15" hidden="false" customHeight="false" outlineLevel="0" collapsed="false">
      <c r="A10" s="0" t="n">
        <v>9</v>
      </c>
      <c r="B10" s="0" t="s">
        <v>12</v>
      </c>
      <c r="C10" s="0" t="s">
        <v>68</v>
      </c>
      <c r="D10" s="0" t="s">
        <v>73</v>
      </c>
      <c r="F10" s="8" t="s">
        <v>82</v>
      </c>
    </row>
    <row r="11" customFormat="false" ht="15" hidden="false" customHeight="false" outlineLevel="0" collapsed="false">
      <c r="A11" s="0" t="n">
        <v>10</v>
      </c>
      <c r="B11" s="0" t="s">
        <v>12</v>
      </c>
      <c r="C11" s="0" t="s">
        <v>68</v>
      </c>
      <c r="D11" s="0" t="s">
        <v>73</v>
      </c>
      <c r="F11" s="8" t="s">
        <v>83</v>
      </c>
    </row>
    <row r="12" customFormat="false" ht="15" hidden="false" customHeight="false" outlineLevel="0" collapsed="false">
      <c r="A12" s="0" t="n">
        <v>11</v>
      </c>
      <c r="B12" s="0" t="s">
        <v>12</v>
      </c>
      <c r="C12" s="0" t="s">
        <v>68</v>
      </c>
      <c r="D12" s="0" t="s">
        <v>71</v>
      </c>
      <c r="F12" s="8" t="s">
        <v>84</v>
      </c>
    </row>
    <row r="13" customFormat="false" ht="15" hidden="false" customHeight="false" outlineLevel="0" collapsed="false">
      <c r="A13" s="0" t="n">
        <v>12</v>
      </c>
      <c r="B13" s="0" t="s">
        <v>12</v>
      </c>
      <c r="C13" s="0" t="s">
        <v>68</v>
      </c>
      <c r="D13" s="0" t="s">
        <v>69</v>
      </c>
      <c r="F13" s="8" t="s">
        <v>85</v>
      </c>
    </row>
    <row r="14" customFormat="false" ht="15" hidden="false" customHeight="false" outlineLevel="0" collapsed="false">
      <c r="A14" s="0" t="n">
        <v>13</v>
      </c>
      <c r="B14" s="0" t="s">
        <v>12</v>
      </c>
      <c r="C14" s="0" t="s">
        <v>68</v>
      </c>
      <c r="D14" s="0" t="s">
        <v>80</v>
      </c>
      <c r="F14" s="8" t="s">
        <v>86</v>
      </c>
    </row>
    <row r="15" customFormat="false" ht="15" hidden="false" customHeight="false" outlineLevel="0" collapsed="false">
      <c r="A15" s="0" t="n">
        <v>14</v>
      </c>
      <c r="B15" s="0" t="s">
        <v>12</v>
      </c>
      <c r="C15" s="0" t="s">
        <v>68</v>
      </c>
      <c r="D15" s="0" t="s">
        <v>71</v>
      </c>
      <c r="F15" s="8" t="s">
        <v>87</v>
      </c>
    </row>
    <row r="16" customFormat="false" ht="15" hidden="false" customHeight="false" outlineLevel="0" collapsed="false">
      <c r="A16" s="0" t="n">
        <v>15</v>
      </c>
      <c r="B16" s="0" t="s">
        <v>12</v>
      </c>
      <c r="C16" s="0" t="s">
        <v>75</v>
      </c>
      <c r="D16" s="0" t="n">
        <v>12</v>
      </c>
      <c r="E16" s="0" t="n">
        <v>0</v>
      </c>
      <c r="F16" s="8" t="s">
        <v>88</v>
      </c>
    </row>
    <row r="17" customFormat="false" ht="15" hidden="false" customHeight="false" outlineLevel="0" collapsed="false">
      <c r="A17" s="0" t="n">
        <v>16</v>
      </c>
      <c r="B17" s="0" t="s">
        <v>13</v>
      </c>
      <c r="C17" s="0" t="s">
        <v>75</v>
      </c>
      <c r="D17" s="0" t="n">
        <v>1250</v>
      </c>
      <c r="E17" s="0" t="n">
        <v>0</v>
      </c>
      <c r="F17" s="8" t="s">
        <v>89</v>
      </c>
    </row>
    <row r="18" customFormat="false" ht="15" hidden="false" customHeight="false" outlineLevel="0" collapsed="false">
      <c r="A18" s="0" t="n">
        <v>17</v>
      </c>
      <c r="B18" s="0" t="s">
        <v>13</v>
      </c>
      <c r="C18" s="0" t="s">
        <v>75</v>
      </c>
      <c r="D18" s="0" t="n">
        <v>250</v>
      </c>
      <c r="E18" s="0" t="n">
        <v>0</v>
      </c>
      <c r="F18" s="8" t="s">
        <v>90</v>
      </c>
    </row>
    <row r="19" customFormat="false" ht="15" hidden="false" customHeight="false" outlineLevel="0" collapsed="false">
      <c r="A19" s="0" t="n">
        <v>18</v>
      </c>
      <c r="B19" s="0" t="s">
        <v>13</v>
      </c>
      <c r="C19" s="0" t="s">
        <v>75</v>
      </c>
      <c r="D19" s="0" t="n">
        <v>3.1</v>
      </c>
      <c r="E19" s="0" t="n">
        <v>0.03</v>
      </c>
      <c r="F19" s="8" t="s">
        <v>91</v>
      </c>
    </row>
    <row r="20" customFormat="false" ht="15" hidden="false" customHeight="false" outlineLevel="0" collapsed="false">
      <c r="A20" s="0" t="n">
        <v>19</v>
      </c>
      <c r="B20" s="0" t="s">
        <v>13</v>
      </c>
      <c r="C20" s="0" t="s">
        <v>75</v>
      </c>
      <c r="D20" s="0" t="n">
        <v>2.325</v>
      </c>
      <c r="E20" s="0" t="n">
        <v>0.01</v>
      </c>
      <c r="F20" s="8" t="s">
        <v>92</v>
      </c>
    </row>
    <row r="21" customFormat="false" ht="15" hidden="false" customHeight="false" outlineLevel="0" collapsed="false">
      <c r="A21" s="0" t="n">
        <v>20</v>
      </c>
      <c r="B21" s="0" t="s">
        <v>13</v>
      </c>
      <c r="C21" s="0" t="s">
        <v>68</v>
      </c>
      <c r="D21" s="0" t="s">
        <v>69</v>
      </c>
      <c r="F21" s="8" t="s">
        <v>93</v>
      </c>
    </row>
    <row r="22" customFormat="false" ht="15" hidden="false" customHeight="false" outlineLevel="0" collapsed="false">
      <c r="A22" s="0" t="n">
        <v>21</v>
      </c>
      <c r="B22" s="0" t="s">
        <v>13</v>
      </c>
      <c r="C22" s="0" t="s">
        <v>68</v>
      </c>
      <c r="D22" s="0" t="s">
        <v>73</v>
      </c>
      <c r="F22" s="8" t="s">
        <v>94</v>
      </c>
    </row>
    <row r="23" customFormat="false" ht="15" hidden="false" customHeight="false" outlineLevel="0" collapsed="false">
      <c r="A23" s="0" t="n">
        <v>22</v>
      </c>
      <c r="B23" s="0" t="s">
        <v>13</v>
      </c>
      <c r="C23" s="0" t="s">
        <v>75</v>
      </c>
      <c r="D23" s="0" t="n">
        <v>26</v>
      </c>
      <c r="E23" s="0" t="n">
        <v>0.1</v>
      </c>
      <c r="F23" s="8" t="s">
        <v>95</v>
      </c>
    </row>
    <row r="24" customFormat="false" ht="15" hidden="false" customHeight="false" outlineLevel="0" collapsed="false">
      <c r="A24" s="0" t="n">
        <v>23</v>
      </c>
      <c r="B24" s="0" t="s">
        <v>14</v>
      </c>
      <c r="C24" s="0" t="s">
        <v>68</v>
      </c>
      <c r="D24" s="0" t="s">
        <v>80</v>
      </c>
      <c r="F24" s="8" t="s">
        <v>96</v>
      </c>
    </row>
    <row r="25" customFormat="false" ht="15" hidden="false" customHeight="false" outlineLevel="0" collapsed="false">
      <c r="A25" s="0" t="n">
        <v>24</v>
      </c>
      <c r="B25" s="0" t="s">
        <v>14</v>
      </c>
      <c r="C25" s="0" t="s">
        <v>68</v>
      </c>
      <c r="D25" s="0" t="s">
        <v>80</v>
      </c>
      <c r="F25" s="8" t="s">
        <v>97</v>
      </c>
    </row>
    <row r="26" customFormat="false" ht="15" hidden="false" customHeight="false" outlineLevel="0" collapsed="false">
      <c r="A26" s="0" t="n">
        <v>25</v>
      </c>
      <c r="B26" s="0" t="s">
        <v>14</v>
      </c>
      <c r="C26" s="0" t="s">
        <v>68</v>
      </c>
      <c r="D26" s="0" t="s">
        <v>69</v>
      </c>
      <c r="F26" s="8" t="s">
        <v>98</v>
      </c>
    </row>
    <row r="27" customFormat="false" ht="15" hidden="false" customHeight="false" outlineLevel="0" collapsed="false">
      <c r="A27" s="0" t="n">
        <v>26</v>
      </c>
      <c r="B27" s="0" t="s">
        <v>14</v>
      </c>
      <c r="C27" s="0" t="s">
        <v>75</v>
      </c>
      <c r="D27" s="0" t="n">
        <v>1.67</v>
      </c>
      <c r="E27" s="0" t="n">
        <v>0.005</v>
      </c>
      <c r="F27" s="8" t="s">
        <v>99</v>
      </c>
    </row>
    <row r="28" customFormat="false" ht="15" hidden="false" customHeight="false" outlineLevel="0" collapsed="false">
      <c r="A28" s="0" t="n">
        <v>27</v>
      </c>
      <c r="B28" s="0" t="s">
        <v>14</v>
      </c>
      <c r="C28" s="0" t="s">
        <v>75</v>
      </c>
      <c r="D28" s="0" t="n">
        <v>600</v>
      </c>
      <c r="E28" s="0" t="n">
        <v>0.5</v>
      </c>
      <c r="F28" s="8" t="s">
        <v>100</v>
      </c>
    </row>
    <row r="29" customFormat="false" ht="15" hidden="false" customHeight="false" outlineLevel="0" collapsed="false">
      <c r="A29" s="0" t="n">
        <v>28</v>
      </c>
      <c r="B29" s="0" t="s">
        <v>14</v>
      </c>
      <c r="C29" s="0" t="s">
        <v>75</v>
      </c>
      <c r="D29" s="0" t="n">
        <v>250</v>
      </c>
      <c r="E29" s="0" t="n">
        <v>0.5</v>
      </c>
      <c r="F29" s="8" t="s">
        <v>101</v>
      </c>
    </row>
    <row r="30" customFormat="false" ht="15" hidden="false" customHeight="false" outlineLevel="0" collapsed="false">
      <c r="A30" s="0" t="n">
        <v>29</v>
      </c>
      <c r="B30" s="0" t="s">
        <v>14</v>
      </c>
      <c r="C30" s="0" t="s">
        <v>75</v>
      </c>
      <c r="D30" s="0" t="n">
        <v>9.1</v>
      </c>
      <c r="E30" s="0" t="n">
        <v>0.05</v>
      </c>
      <c r="F30" s="8" t="s">
        <v>102</v>
      </c>
    </row>
    <row r="31" customFormat="false" ht="15" hidden="false" customHeight="false" outlineLevel="0" collapsed="false">
      <c r="A31" s="0" t="n">
        <v>30</v>
      </c>
      <c r="B31" s="0" t="s">
        <v>15</v>
      </c>
      <c r="C31" s="0" t="s">
        <v>68</v>
      </c>
      <c r="D31" s="0" t="s">
        <v>73</v>
      </c>
      <c r="F31" s="8" t="s">
        <v>103</v>
      </c>
    </row>
    <row r="32" customFormat="false" ht="15" hidden="false" customHeight="false" outlineLevel="0" collapsed="false">
      <c r="A32" s="0" t="n">
        <v>31</v>
      </c>
      <c r="B32" s="0" t="s">
        <v>15</v>
      </c>
      <c r="C32" s="0" t="s">
        <v>68</v>
      </c>
      <c r="D32" s="0" t="s">
        <v>80</v>
      </c>
      <c r="F32" s="8" t="s">
        <v>104</v>
      </c>
    </row>
    <row r="33" customFormat="false" ht="15" hidden="false" customHeight="false" outlineLevel="0" collapsed="false">
      <c r="A33" s="0" t="n">
        <v>32</v>
      </c>
      <c r="B33" s="0" t="s">
        <v>15</v>
      </c>
      <c r="C33" s="0" t="s">
        <v>68</v>
      </c>
      <c r="D33" s="0" t="s">
        <v>71</v>
      </c>
      <c r="F33" s="8" t="s">
        <v>105</v>
      </c>
    </row>
    <row r="34" customFormat="false" ht="15" hidden="false" customHeight="false" outlineLevel="0" collapsed="false">
      <c r="A34" s="0" t="n">
        <v>33</v>
      </c>
      <c r="B34" s="0" t="s">
        <v>15</v>
      </c>
      <c r="C34" s="0" t="s">
        <v>68</v>
      </c>
      <c r="D34" s="0" t="s">
        <v>71</v>
      </c>
      <c r="F34" s="8" t="s">
        <v>106</v>
      </c>
    </row>
    <row r="35" customFormat="false" ht="15" hidden="false" customHeight="false" outlineLevel="0" collapsed="false">
      <c r="A35" s="0" t="n">
        <v>34</v>
      </c>
      <c r="B35" s="0" t="s">
        <v>15</v>
      </c>
      <c r="C35" s="0" t="s">
        <v>68</v>
      </c>
      <c r="D35" s="0" t="s">
        <v>69</v>
      </c>
      <c r="F35" s="8" t="s">
        <v>107</v>
      </c>
    </row>
    <row r="36" customFormat="false" ht="15" hidden="false" customHeight="false" outlineLevel="0" collapsed="false">
      <c r="A36" s="0" t="n">
        <v>35</v>
      </c>
      <c r="B36" s="0" t="s">
        <v>16</v>
      </c>
      <c r="C36" s="0" t="s">
        <v>75</v>
      </c>
      <c r="D36" s="0" t="n">
        <v>0.28</v>
      </c>
      <c r="E36" s="0" t="n">
        <v>0.001</v>
      </c>
      <c r="F36" s="8" t="s">
        <v>108</v>
      </c>
    </row>
    <row r="37" customFormat="false" ht="15" hidden="false" customHeight="false" outlineLevel="0" collapsed="false">
      <c r="A37" s="0" t="n">
        <v>36</v>
      </c>
      <c r="B37" s="0" t="s">
        <v>16</v>
      </c>
      <c r="C37" s="0" t="s">
        <v>75</v>
      </c>
      <c r="D37" s="0" t="n">
        <v>18.7</v>
      </c>
      <c r="E37" s="0" t="n">
        <v>0.1</v>
      </c>
      <c r="F37" s="8" t="s">
        <v>109</v>
      </c>
    </row>
    <row r="38" customFormat="false" ht="15" hidden="false" customHeight="false" outlineLevel="0" collapsed="false">
      <c r="A38" s="0" t="n">
        <v>37</v>
      </c>
      <c r="B38" s="0" t="s">
        <v>16</v>
      </c>
      <c r="C38" s="0" t="s">
        <v>75</v>
      </c>
      <c r="D38" s="0" t="n">
        <v>28.6</v>
      </c>
      <c r="E38" s="0" t="n">
        <v>0.1</v>
      </c>
      <c r="F38" s="8" t="s">
        <v>110</v>
      </c>
    </row>
    <row r="39" customFormat="false" ht="15" hidden="false" customHeight="false" outlineLevel="0" collapsed="false">
      <c r="A39" s="0" t="n">
        <v>38</v>
      </c>
      <c r="B39" s="0" t="s">
        <v>16</v>
      </c>
      <c r="C39" s="0" t="s">
        <v>75</v>
      </c>
      <c r="D39" s="0" t="n">
        <v>11</v>
      </c>
      <c r="E39" s="0" t="n">
        <v>0.1</v>
      </c>
      <c r="F39" s="8" t="s">
        <v>111</v>
      </c>
    </row>
    <row r="40" customFormat="false" ht="15" hidden="false" customHeight="false" outlineLevel="0" collapsed="false">
      <c r="A40" s="0" t="n">
        <v>39</v>
      </c>
      <c r="B40" s="0" t="s">
        <v>16</v>
      </c>
      <c r="C40" s="0" t="s">
        <v>75</v>
      </c>
      <c r="D40" s="0" t="n">
        <v>3.6</v>
      </c>
      <c r="E40" s="0" t="n">
        <v>0.05</v>
      </c>
      <c r="F40" s="8" t="s">
        <v>112</v>
      </c>
    </row>
    <row r="41" customFormat="false" ht="15" hidden="false" customHeight="false" outlineLevel="0" collapsed="false">
      <c r="A41" s="0" t="n">
        <v>40</v>
      </c>
      <c r="B41" s="0" t="s">
        <v>16</v>
      </c>
      <c r="C41" s="0" t="s">
        <v>75</v>
      </c>
      <c r="D41" s="0" t="n">
        <v>1.68</v>
      </c>
      <c r="E41" s="0" t="n">
        <v>0.01</v>
      </c>
      <c r="F41" s="8" t="s">
        <v>113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2026-09-22T18:53:41Z</dcterms:created>
  <dc:creator>openpyxl</dc:creator>
  <dc:description/>
  <dc:language>en-US</dc:language>
  <cp:lastModifiedBy/>
  <dcterms:modified xsi:type="dcterms:W3CDTF">2026-09-22T18:53:41Z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