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<sst xmlns="http://schemas.openxmlformats.org/spreadsheetml/2006/main" count="237" uniqueCount="114">
  <si>
    <t xml:space="preserve">Forty questions on Credit Analysis</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</si>
  <si>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</si>
  <si>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</si>
  <si>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</si>
  <si>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borrower and the number (chapters 1 to 4), the bridge, the review and the cash (5 to 7), leverage and the covenants (8 to 11), the downside and the recovery (12 to 14), the amendment, the paper, monitoring and the price (15 to 18), and the three cases in this archive.</t>
  </si>
  <si>
    <t xml:space="preserve">No macros. Nothing is locked, protected or watermarked.</t>
  </si>
  <si>
    <t xml:space="preserve">Part</t>
  </si>
  <si>
    <t xml:space="preserve">Questions</t>
  </si>
  <si>
    <t xml:space="preserve">Answered</t>
  </si>
  <si>
    <t xml:space="preserve">Right</t>
  </si>
  <si>
    <t xml:space="preserve">Wrong</t>
  </si>
  <si>
    <t xml:space="preserve">1. The borrower and the number (ch. 1-4)</t>
  </si>
  <si>
    <t xml:space="preserve">2. Bridge, review, cash (ch. 5-7)</t>
  </si>
  <si>
    <t xml:space="preserve">3. Leverage and covenants (ch. 8-11)</t>
  </si>
  <si>
    <t xml:space="preserve">4. Downside and recovery (ch. 12-14)</t>
  </si>
  <si>
    <t xml:space="preserve">5. Amendment, paper, monitoring, price (ch. 15-18)</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</si>
  <si>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</si>
  <si>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</si>
  <si>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</si>
  <si>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</si>
  <si>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</si>
  <si>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</si>
  <si>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</si>
  <si>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</si>
  <si>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leverage on statutory EBITDA (x, four decimals)?</t>
  </si>
  <si>
    <t xml:space="preserve">Chapter 1: leverage on cash available for debt service (x, four decimals)?</t>
  </si>
  <si>
    <t xml:space="preserve">Chapter 1: covenant headroom on the lender's EBITDA, in turns (four decimals)?</t>
  </si>
  <si>
    <t xml:space="preserve">Chapter 1: the fall in the lender's EBITDA that breaks the leverage covenant, per cent (four decimals)?</t>
  </si>
  <si>
    <t xml:space="preserve">Chapters 1 and 8: the spread of 3.2740 turns between the highest and lowest leverage is  A) Statutory less cash  B) The review's 1.0250 plus the cash gap of 2.2491  C) The add-back argument alone  D) The add-back argument plus the review plus the cash gap</t>
  </si>
  <si>
    <t xml:space="preserve">Chapter 3: the margin earned over four years if everything goes right?</t>
  </si>
  <si>
    <t xml:space="preserve">Chapter 4: on statutory EBITDA less the three cash charges, how far is the business short of debt service?</t>
  </si>
  <si>
    <t xml:space="preserve">Chapter 5: add-backs as a share of statutory EBITDA, per cent (four decimals)?</t>
  </si>
  <si>
    <t xml:space="preserve">Chapter 5: the add-back argument over the covenant headroom, on unrounded ratios (one decimal)?</t>
  </si>
  <si>
    <t xml:space="preserve">Chapter 6: the strongest of the four quality-of-earnings haircuts is  A) Capitalised development  B) Savings not yet actioned  C) Restructuring, recurring for a third year  D) Acquisition capped at signed contracts</t>
  </si>
  <si>
    <t xml:space="preserve">Chapter 6: the review's disallowances as a share of management's EBITDA, per cent (four decimals)?</t>
  </si>
  <si>
    <t xml:space="preserve">Chapters 6 and 7: the three deductions from the lender's EBITDA to cash, together?</t>
  </si>
  <si>
    <t xml:space="preserve">Chapter 7: cover with maintenance capital expenditure halved (x, four decimals)?</t>
  </si>
  <si>
    <t xml:space="preserve">Chapter 6: if the monitoring fee is paid in cash, cover on the cash actually left (x, four decimals)?</t>
  </si>
  <si>
    <t xml:space="preserve">Chapter 8: debt capacity at 4.25x on the lender's EBITDA?</t>
  </si>
  <si>
    <t xml:space="preserve">Chapter 9: the rate at which the cover covenant breaks, per cent (four decimals)?</t>
  </si>
  <si>
    <t xml:space="preserve">Chapter 9: an equity cure applied to prepay debt at 9.40 per cent  A) Leaves the cover covenant broken, which is right  B) Cures cover with room to spare  C) Cures cover exactly  D) Has no effect on debt service</t>
  </si>
  <si>
    <t xml:space="preserve">Chapter 10: like for like, how many times more room does cover have than leverage (four decimals)?</t>
  </si>
  <si>
    <t xml:space="preserve">Chapter 10: in the downside, cover needs how many times the recovery leverage needs (four decimals)?</t>
  </si>
  <si>
    <t xml:space="preserve">Chapter 11: the frozen-policies control, leverage if the 2,200,000 is allowed (x, four decimals)?</t>
  </si>
  <si>
    <t xml:space="preserve">Chapter 11: the four controls price at 1.2463 turns in total; the whole set is worth  A) 1.6866  B) 0.2213  C) 1.0250, because turns do not add across denominators  D) 1.2463</t>
  </si>
  <si>
    <t xml:space="preserve">Chapter 12: the amplification from revenue to cash (four decimals)?</t>
  </si>
  <si>
    <t xml:space="preserve">Chapter 12: the revenue fall at which cash covers debt service exactly once, per cent (four decimals)?</t>
  </si>
  <si>
    <t xml:space="preserve">Chapter 13: the downside shortfall against debt service?</t>
  </si>
  <si>
    <t xml:space="preserve">Chapter 13: year two, half the maintenance deferred in year one and returning: cover (x, four decimals)?</t>
  </si>
  <si>
    <t xml:space="preserve">Chapter 14: the exit multiple needed for par in default (x, four decimals)?</t>
  </si>
  <si>
    <t xml:space="preserve">Chapter 14: recovery after twelve months of delay at the downside rate, per cent (four decimals)?</t>
  </si>
  <si>
    <t xml:space="preserve">Chapter 14: running recovery on the lender's EBITDA instead of the downside overstates it by 15.6947 points, which is  A) Two turns  B) Exactly half a turn  C) More than a full turn  D) About 0.85 of a turn of exit multiple</t>
  </si>
  <si>
    <t xml:space="preserve">Chapter 15: the amendment package as the letter reads, fee and four years of ratchet?</t>
  </si>
  <si>
    <t xml:space="preserve">Chapter 15: cover in the first year with fee and ratchet charged to cash (x, four decimals)?</t>
  </si>
  <si>
    <t xml:space="preserve">Chapter 15: recovery given up by a year of forbearance in the bad branch?</t>
  </si>
  <si>
    <t xml:space="preserve">Chapter 17: a leverage trigger at 4.1000x on a loan that closes at 4.2164x  A) Is set at the covenant  B) Leaves 0.1164 of a turn of room  C) Sits comfortably inside the covenant  D) Is tripped on the day of signing</t>
  </si>
  <si>
    <t xml:space="preserve">Chapter 18: the break-even default rate at a 4.0x exit, per cent (four decimals)?</t>
  </si>
  <si>
    <t xml:space="preserve">Chapter 18: the expected-loss gap between a 3.0x and a 4.0x recovery, over 25 basis points of extra margin (four decimals)?</t>
  </si>
  <si>
    <t xml:space="preserve">Case one: fee blocked in year one by a blocker keyed to the cover covenant?</t>
  </si>
  <si>
    <t xml:space="preserve">Case one: senior recovery at maturity if the accrued fee ranks equally, per cent (two decimals)?</t>
  </si>
  <si>
    <t xml:space="preserve">Case two: cover in year three once the tax shelter expires (x, four decimals)?</t>
  </si>
  <si>
    <t xml:space="preserve">Case two: the first year in which cover binds before leverage, before any tax rise?</t>
  </si>
  <si>
    <t xml:space="preserve">Case three: break-even probability of recovery before any fee, per cent (two decimals)?</t>
  </si>
  <si>
    <t xml:space="preserve">Case three: how many points of probability the 1,200,000 fee moves that decision (two decimals)?</t>
  </si>
  <si>
    <t xml:space="preserve">Type</t>
  </si>
  <si>
    <t xml:space="preserve">Answer</t>
  </si>
  <si>
    <t xml:space="preserve">Tolerance</t>
  </si>
  <si>
    <t xml:space="preserve">Why</t>
  </si>
  <si>
    <t xml:space="preserve">num</t>
  </si>
  <si>
    <t xml:space="preserve">120,000,000 / 24,600,000.</t>
  </si>
  <si>
    <t xml:space="preserve">120,000,000 / 18,560,000.</t>
  </si>
  <si>
    <t xml:space="preserve">4.25 less 4.2164.</t>
  </si>
  <si>
    <t xml:space="preserve">224,705.88 over 28,460,000.</t>
  </si>
  <si>
    <t xml:space="preserve">mcq</t>
  </si>
  <si>
    <t xml:space="preserve">B</t>
  </si>
  <si>
    <t xml:space="preserve">Management is the lowest and cash the highest; the 1.0250 sits inside the 1.6866, so the three gaps add up to 4.9606, not 3.2740.</t>
  </si>
  <si>
    <t xml:space="preserve">4,800,000 + 4,560,000 + 4,320,000 + 4,080,000 on the amortising balance.</t>
  </si>
  <si>
    <t xml:space="preserve">24,600,000 less 9,900,000 is 14,700,000 against 14,880,000.</t>
  </si>
  <si>
    <t xml:space="preserve">13,000,000 / 24,600,000.</t>
  </si>
  <si>
    <t xml:space="preserve">1.686559 / 0.033556. On the rounded 1.6866 and 0.0336 it is 50.2.</t>
  </si>
  <si>
    <t xml:space="preserve">C</t>
  </si>
  <si>
    <t xml:space="preserve">It rests on the borrower's own prior bridges; the 60 per cent on savings is the softest.</t>
  </si>
  <si>
    <t xml:space="preserve">9,140,000 / 37,600,000.</t>
  </si>
  <si>
    <t xml:space="preserve">6,200,000 + 1,600,000 + 2,100,000. Chapter 6 prints 10,200,000; it is 9,900,000.</t>
  </si>
  <si>
    <t xml:space="preserve">21,660,000 / 14,880,000.</t>
  </si>
  <si>
    <t xml:space="preserve">17,460,000 / 14,880,000: below the 1.20x test. Leverage on cash rises 0.4073, not a full turn.</t>
  </si>
  <si>
    <t xml:space="preserve">955,000 above the 120,000,000 asked: the whole headroom in money.</t>
  </si>
  <si>
    <t xml:space="preserve">(18,560,000 / 1.20 - 6,000,000) / 120,000,000.</t>
  </si>
  <si>
    <t xml:space="preserve">A</t>
  </si>
  <si>
    <t xml:space="preserve">2,176,000 prepaid gives cover of 1.0939x: the business did not produce the cash.</t>
  </si>
  <si>
    <t xml:space="preserve">2.4736 / 0.7895 on the same EBITDA; 4.8041 in their own units.</t>
  </si>
  <si>
    <t xml:space="preserve">31.7685 per cent against 20.4010 per cent.</t>
  </si>
  <si>
    <t xml:space="preserve">120,000,000 / 30,660,000. Chapter 11 prints 3.9140.</t>
  </si>
  <si>
    <t xml:space="preserve">Each is priced on the lender's denominator; together they are management less lender.</t>
  </si>
  <si>
    <t xml:space="preserve">2.2 x 28,460,000 / 18,560,000.</t>
  </si>
  <si>
    <t xml:space="preserve">Contribution must reach 58,932,000: 94.1225 per cent of base revenue.</t>
  </si>
  <si>
    <t xml:space="preserve">14,880,000 less 13,551,040.</t>
  </si>
  <si>
    <t xml:space="preserve">10,451,040 / 14,436,000: 0.1867 below year one, not the 0.1785 printed.</t>
  </si>
  <si>
    <t xml:space="preserve">120,000,000 / (23,451,040 x 0.94).</t>
  </si>
  <si>
    <t xml:space="preserve">19,323,656.96 x 4 x 0.94 / 120,000,000.</t>
  </si>
  <si>
    <t xml:space="preserve">D</t>
  </si>
  <si>
    <t xml:space="preserve">A full turn is 18.3700 points on the downside EBITDA.</t>
  </si>
  <si>
    <t xml:space="preserve">1,200,000 + 4 x 600,000. Chapters 3 and 11 print 4,800,000.</t>
  </si>
  <si>
    <t xml:space="preserve">16,760,000 / 15,480,000.</t>
  </si>
  <si>
    <t xml:space="preserve">88,175,910.40 less 72,656,950.17.</t>
  </si>
  <si>
    <t xml:space="preserve">Any trigger must lie between 4.2164x and 4.25x; the book reads the 0.1164 the wrong way round.</t>
  </si>
  <si>
    <t xml:space="preserve">4.0000 / 0.265201.</t>
  </si>
  <si>
    <t xml:space="preserve">0.7348 / 0.25: nearly three times, not two and a half.</t>
  </si>
  <si>
    <t xml:space="preserve">1,100,000 less the 704,000 of cushion.</t>
  </si>
  <si>
    <t xml:space="preserve">88,175,910.40 shared with 4,956,723.20 of accrued fee.</t>
  </si>
  <si>
    <t xml:space="preserve">14,560,000 / 13,992,000.</t>
  </si>
  <si>
    <t xml:space="preserve">Amortisation widens the leverage cushion by 1,411,765 of EBITDA a year and the cover cushion by 532,800.</t>
  </si>
  <si>
    <t xml:space="preserve">15,518,960.23 / (120,000,000 - 72,656,950.17).</t>
  </si>
  <si>
    <t xml:space="preserve">30.36 without the fee, 27.92 with it.</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</si>
</sst>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6</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15" hidden="false" customHeight="false" outlineLevel="0" collapsed="false">
      <c r="A2" s="5" t="n">
        <v>1</v>
      </c>
      <c r="B2" s="5" t="s">
        <v>11</v>
      </c>
      <c r="C2" s="6" t="s">
        <v>24</v>
      </c>
      <c r="D2" s="7"/>
      <c r="E2" s="5"/>
      <c r="F2" s="5" t="str">
        <f aca="false">IF(D2="","",IF(ISNUMBER(D2),IF(ABS(D2-'3. Marking'!D2)&lt;='3. Marking'!E2,"Right","Wrong"),"Enter a number"))</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15" hidden="false" customHeight="false" outlineLevel="0" collapsed="false">
      <c r="A4" s="5" t="n">
        <v>3</v>
      </c>
      <c r="B4" s="5" t="s">
        <v>11</v>
      </c>
      <c r="C4" s="6" t="s">
        <v>26</v>
      </c>
      <c r="D4" s="7"/>
      <c r="E4" s="5"/>
      <c r="F4" s="5" t="str">
        <f aca="false">IF(D4="","",IF(ISNUMBER(D4),IF(ABS(D4-'3. Marking'!D4)&lt;='3. Marking'!E4,"Right","Wrong"),"Enter a number"))</f>
        <v/>
      </c>
    </row>
    <row r="5" customFormat="false" ht="15" hidden="false" customHeight="false" outlineLevel="0" collapsed="false">
      <c r="A5" s="5" t="n">
        <v>4</v>
      </c>
      <c r="B5" s="5" t="s">
        <v>11</v>
      </c>
      <c r="C5" s="6" t="s">
        <v>27</v>
      </c>
      <c r="D5" s="7"/>
      <c r="E5" s="5"/>
      <c r="F5" s="5" t="str">
        <f aca="false">IF(D5="","",IF(ISNUMBER(D5),IF(ABS(D5-'3. Marking'!D5)&lt;='3. Marking'!E5,"Right","Wrong"),"Enter a number"))</f>
        <v/>
      </c>
    </row>
    <row r="6" customFormat="false" ht="41.75" hidden="false" customHeight="false" outlineLevel="0" collapsed="false">
      <c r="A6" s="5" t="n">
        <v>5</v>
      </c>
      <c r="B6" s="5" t="s">
        <v>11</v>
      </c>
      <c r="C6" s="6" t="s">
        <v>28</v>
      </c>
      <c r="D6" s="7"/>
      <c r="E6" s="5"/>
      <c r="F6" s="5" t="str">
        <f aca="false">IF(D6="","",IF(UPPER(TRIM(D6))='3. Marking'!D6,"Right","Wrong"))</f>
        <v/>
      </c>
    </row>
    <row r="7" customFormat="false" ht="15" hidden="false" customHeight="false" outlineLevel="0" collapsed="false">
      <c r="A7" s="5" t="n">
        <v>6</v>
      </c>
      <c r="B7" s="5" t="s">
        <v>11</v>
      </c>
      <c r="C7" s="6" t="s">
        <v>29</v>
      </c>
      <c r="D7" s="7"/>
      <c r="E7" s="5"/>
      <c r="F7" s="5" t="str">
        <f aca="false">IF(D7="","",IF(ISNUMBER(D7),IF(ABS(D7-'3. Marking'!D7)&lt;='3. Marking'!E7,"Right","Wrong"),"Enter a number"))</f>
        <v/>
      </c>
    </row>
    <row r="8" customFormat="false" ht="15" hidden="false" customHeight="false" outlineLevel="0" collapsed="false">
      <c r="A8" s="5" t="n">
        <v>7</v>
      </c>
      <c r="B8" s="5" t="s">
        <v>11</v>
      </c>
      <c r="C8" s="6" t="s">
        <v>30</v>
      </c>
      <c r="D8" s="7"/>
      <c r="E8" s="5"/>
      <c r="F8" s="5" t="str">
        <f aca="false">IF(D8="","",IF(ISNUMBER(D8),IF(ABS(D8-'3. Marking'!D8)&lt;='3. Marking'!E8,"Right","Wrong"),"Enter a number"))</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28.35" hidden="false" customHeight="false" outlineLevel="0" collapsed="false">
      <c r="A11" s="5" t="n">
        <v>10</v>
      </c>
      <c r="B11" s="5" t="s">
        <v>12</v>
      </c>
      <c r="C11" s="6" t="s">
        <v>33</v>
      </c>
      <c r="D11" s="7"/>
      <c r="E11" s="5"/>
      <c r="F11" s="5" t="str">
        <f aca="false">IF(D11="","",IF(UPPER(TRIM(D11))='3. Marking'!D11,"Right","Wrong"))</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1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1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15" hidden="false" customHeight="false" outlineLevel="0" collapsed="false">
      <c r="A15" s="5" t="n">
        <v>14</v>
      </c>
      <c r="B15" s="5" t="s">
        <v>12</v>
      </c>
      <c r="C15" s="6" t="s">
        <v>37</v>
      </c>
      <c r="D15" s="7"/>
      <c r="E15" s="5"/>
      <c r="F15" s="5" t="str">
        <f aca="false">IF(D15="","",IF(ISNUMBER(D15),IF(ABS(D15-'3. Marking'!D15)&lt;='3. Marking'!E15,"Right","Wrong"),"Enter a number"))</f>
        <v/>
      </c>
    </row>
    <row r="16" customFormat="false" ht="1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28.35" hidden="false" customHeight="false" outlineLevel="0" collapsed="false">
      <c r="A18" s="5" t="n">
        <v>17</v>
      </c>
      <c r="B18" s="5" t="s">
        <v>13</v>
      </c>
      <c r="C18" s="6" t="s">
        <v>40</v>
      </c>
      <c r="D18" s="7"/>
      <c r="E18" s="5"/>
      <c r="F18" s="5" t="str">
        <f aca="false">IF(D18="","",IF(UPPER(TRIM(D18))='3. Marking'!D18,"Right","Wrong"))</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1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28.35" hidden="false" customHeight="false" outlineLevel="0" collapsed="false">
      <c r="A22" s="5" t="n">
        <v>21</v>
      </c>
      <c r="B22" s="5" t="s">
        <v>13</v>
      </c>
      <c r="C22" s="6" t="s">
        <v>44</v>
      </c>
      <c r="D22" s="7"/>
      <c r="E22" s="5"/>
      <c r="F22" s="5" t="str">
        <f aca="false">IF(D22="","",IF(UPPER(TRIM(D22))='3. Marking'!D22,"Right","Wrong"))</f>
        <v/>
      </c>
    </row>
    <row r="23" customFormat="false" ht="1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1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1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1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28.35" hidden="false" customHeight="false" outlineLevel="0" collapsed="false">
      <c r="A29" s="5" t="n">
        <v>28</v>
      </c>
      <c r="B29" s="5" t="s">
        <v>14</v>
      </c>
      <c r="C29" s="6" t="s">
        <v>51</v>
      </c>
      <c r="D29" s="7"/>
      <c r="E29" s="5"/>
      <c r="F29" s="5" t="str">
        <f aca="false">IF(D29="","",IF(UPPER(TRIM(D29))='3. Marking'!D29,"Right","Wrong"))</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28.35" hidden="false" customHeight="false" outlineLevel="0" collapsed="false">
      <c r="A33" s="5" t="n">
        <v>32</v>
      </c>
      <c r="B33" s="5" t="s">
        <v>15</v>
      </c>
      <c r="C33" s="6" t="s">
        <v>55</v>
      </c>
      <c r="D33" s="7"/>
      <c r="E33" s="5"/>
      <c r="F33" s="5" t="str">
        <f aca="false">IF(D33="","",IF(UPPER(TRIM(D33))='3. Marking'!D33,"Right","Wrong"))</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28.35" hidden="false" customHeight="false" outlineLevel="0" collapsed="false">
      <c r="A35" s="5" t="n">
        <v>34</v>
      </c>
      <c r="B35" s="5" t="s">
        <v>15</v>
      </c>
      <c r="C35" s="6" t="s">
        <v>57</v>
      </c>
      <c r="D35" s="7"/>
      <c r="E35" s="5"/>
      <c r="F35" s="5" t="str">
        <f aca="false">IF(D35="","",IF(ISNUMBER(D35),IF(ABS(D35-'3. Marking'!D35)&lt;='3. Marking'!E35,"Right","Wrong"),"Enter a number"))</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4.878</v>
      </c>
      <c r="E2" s="0" t="n">
        <v>5E-005</v>
      </c>
      <c r="F2" s="8" t="s">
        <v>69</v>
      </c>
    </row>
    <row r="3" customFormat="false" ht="15" hidden="false" customHeight="false" outlineLevel="0" collapsed="false">
      <c r="A3" s="0" t="n">
        <v>2</v>
      </c>
      <c r="B3" s="0" t="s">
        <v>11</v>
      </c>
      <c r="C3" s="0" t="s">
        <v>68</v>
      </c>
      <c r="D3" s="0" t="n">
        <v>6.4655</v>
      </c>
      <c r="E3" s="0" t="n">
        <v>5E-005</v>
      </c>
      <c r="F3" s="8" t="s">
        <v>70</v>
      </c>
    </row>
    <row r="4" customFormat="false" ht="15" hidden="false" customHeight="false" outlineLevel="0" collapsed="false">
      <c r="A4" s="0" t="n">
        <v>3</v>
      </c>
      <c r="B4" s="0" t="s">
        <v>11</v>
      </c>
      <c r="C4" s="0" t="s">
        <v>68</v>
      </c>
      <c r="D4" s="0" t="n">
        <v>0.0336</v>
      </c>
      <c r="E4" s="0" t="n">
        <v>5E-005</v>
      </c>
      <c r="F4" s="8" t="s">
        <v>71</v>
      </c>
    </row>
    <row r="5" customFormat="false" ht="15" hidden="false" customHeight="false" outlineLevel="0" collapsed="false">
      <c r="A5" s="0" t="n">
        <v>4</v>
      </c>
      <c r="B5" s="0" t="s">
        <v>11</v>
      </c>
      <c r="C5" s="0" t="s">
        <v>68</v>
      </c>
      <c r="D5" s="0" t="n">
        <v>0.7895</v>
      </c>
      <c r="E5" s="0" t="n">
        <v>5E-005</v>
      </c>
      <c r="F5" s="8" t="s">
        <v>72</v>
      </c>
    </row>
    <row r="6" customFormat="false" ht="28.35" hidden="false" customHeight="false" outlineLevel="0" collapsed="false">
      <c r="A6" s="0" t="n">
        <v>5</v>
      </c>
      <c r="B6" s="0" t="s">
        <v>11</v>
      </c>
      <c r="C6" s="0" t="s">
        <v>73</v>
      </c>
      <c r="D6" s="0" t="s">
        <v>74</v>
      </c>
      <c r="F6" s="8" t="s">
        <v>75</v>
      </c>
    </row>
    <row r="7" customFormat="false" ht="15" hidden="false" customHeight="false" outlineLevel="0" collapsed="false">
      <c r="A7" s="0" t="n">
        <v>6</v>
      </c>
      <c r="B7" s="0" t="s">
        <v>11</v>
      </c>
      <c r="C7" s="0" t="s">
        <v>68</v>
      </c>
      <c r="D7" s="0" t="n">
        <v>17760000</v>
      </c>
      <c r="E7" s="0" t="n">
        <v>0.5</v>
      </c>
      <c r="F7" s="8" t="s">
        <v>76</v>
      </c>
    </row>
    <row r="8" customFormat="false" ht="15" hidden="false" customHeight="false" outlineLevel="0" collapsed="false">
      <c r="A8" s="0" t="n">
        <v>7</v>
      </c>
      <c r="B8" s="0" t="s">
        <v>11</v>
      </c>
      <c r="C8" s="0" t="s">
        <v>68</v>
      </c>
      <c r="D8" s="0" t="n">
        <v>180000</v>
      </c>
      <c r="E8" s="0" t="n">
        <v>0.5</v>
      </c>
      <c r="F8" s="8" t="s">
        <v>77</v>
      </c>
    </row>
    <row r="9" customFormat="false" ht="15" hidden="false" customHeight="false" outlineLevel="0" collapsed="false">
      <c r="A9" s="0" t="n">
        <v>8</v>
      </c>
      <c r="B9" s="0" t="s">
        <v>12</v>
      </c>
      <c r="C9" s="0" t="s">
        <v>68</v>
      </c>
      <c r="D9" s="0" t="n">
        <v>52.8455</v>
      </c>
      <c r="E9" s="0" t="n">
        <v>5E-005</v>
      </c>
      <c r="F9" s="8" t="s">
        <v>78</v>
      </c>
    </row>
    <row r="10" customFormat="false" ht="15" hidden="false" customHeight="false" outlineLevel="0" collapsed="false">
      <c r="A10" s="0" t="n">
        <v>9</v>
      </c>
      <c r="B10" s="0" t="s">
        <v>12</v>
      </c>
      <c r="C10" s="0" t="s">
        <v>68</v>
      </c>
      <c r="D10" s="0" t="n">
        <v>50.3</v>
      </c>
      <c r="E10" s="0" t="n">
        <v>0.05</v>
      </c>
      <c r="F10" s="8" t="s">
        <v>79</v>
      </c>
    </row>
    <row r="11" customFormat="false" ht="15" hidden="false" customHeight="false" outlineLevel="0" collapsed="false">
      <c r="A11" s="0" t="n">
        <v>10</v>
      </c>
      <c r="B11" s="0" t="s">
        <v>12</v>
      </c>
      <c r="C11" s="0" t="s">
        <v>73</v>
      </c>
      <c r="D11" s="0" t="s">
        <v>80</v>
      </c>
      <c r="F11" s="8" t="s">
        <v>81</v>
      </c>
    </row>
    <row r="12" customFormat="false" ht="15" hidden="false" customHeight="false" outlineLevel="0" collapsed="false">
      <c r="A12" s="0" t="n">
        <v>11</v>
      </c>
      <c r="B12" s="0" t="s">
        <v>12</v>
      </c>
      <c r="C12" s="0" t="s">
        <v>68</v>
      </c>
      <c r="D12" s="0" t="n">
        <v>24.3085</v>
      </c>
      <c r="E12" s="0" t="n">
        <v>5E-005</v>
      </c>
      <c r="F12" s="8" t="s">
        <v>82</v>
      </c>
    </row>
    <row r="13" customFormat="false" ht="15" hidden="false" customHeight="false" outlineLevel="0" collapsed="false">
      <c r="A13" s="0" t="n">
        <v>12</v>
      </c>
      <c r="B13" s="0" t="s">
        <v>12</v>
      </c>
      <c r="C13" s="0" t="s">
        <v>68</v>
      </c>
      <c r="D13" s="0" t="n">
        <v>9900000</v>
      </c>
      <c r="E13" s="0" t="n">
        <v>0.5</v>
      </c>
      <c r="F13" s="8" t="s">
        <v>83</v>
      </c>
    </row>
    <row r="14" customFormat="false" ht="15" hidden="false" customHeight="false" outlineLevel="0" collapsed="false">
      <c r="A14" s="0" t="n">
        <v>13</v>
      </c>
      <c r="B14" s="0" t="s">
        <v>12</v>
      </c>
      <c r="C14" s="0" t="s">
        <v>68</v>
      </c>
      <c r="D14" s="0" t="n">
        <v>1.4556</v>
      </c>
      <c r="E14" s="0" t="n">
        <v>5E-005</v>
      </c>
      <c r="F14" s="8" t="s">
        <v>84</v>
      </c>
    </row>
    <row r="15" customFormat="false" ht="15" hidden="false" customHeight="false" outlineLevel="0" collapsed="false">
      <c r="A15" s="0" t="n">
        <v>14</v>
      </c>
      <c r="B15" s="0" t="s">
        <v>12</v>
      </c>
      <c r="C15" s="0" t="s">
        <v>68</v>
      </c>
      <c r="D15" s="0" t="n">
        <v>1.1734</v>
      </c>
      <c r="E15" s="0" t="n">
        <v>5E-005</v>
      </c>
      <c r="F15" s="8" t="s">
        <v>85</v>
      </c>
    </row>
    <row r="16" customFormat="false" ht="15" hidden="false" customHeight="false" outlineLevel="0" collapsed="false">
      <c r="A16" s="0" t="n">
        <v>15</v>
      </c>
      <c r="B16" s="0" t="s">
        <v>13</v>
      </c>
      <c r="C16" s="0" t="s">
        <v>68</v>
      </c>
      <c r="D16" s="0" t="n">
        <v>120955000</v>
      </c>
      <c r="E16" s="0" t="n">
        <v>0.5</v>
      </c>
      <c r="F16" s="8" t="s">
        <v>86</v>
      </c>
    </row>
    <row r="17" customFormat="false" ht="15" hidden="false" customHeight="false" outlineLevel="0" collapsed="false">
      <c r="A17" s="0" t="n">
        <v>16</v>
      </c>
      <c r="B17" s="0" t="s">
        <v>13</v>
      </c>
      <c r="C17" s="0" t="s">
        <v>68</v>
      </c>
      <c r="D17" s="0" t="n">
        <v>7.8889</v>
      </c>
      <c r="E17" s="0" t="n">
        <v>5E-005</v>
      </c>
      <c r="F17" s="8" t="s">
        <v>87</v>
      </c>
    </row>
    <row r="18" customFormat="false" ht="15" hidden="false" customHeight="false" outlineLevel="0" collapsed="false">
      <c r="A18" s="0" t="n">
        <v>17</v>
      </c>
      <c r="B18" s="0" t="s">
        <v>13</v>
      </c>
      <c r="C18" s="0" t="s">
        <v>73</v>
      </c>
      <c r="D18" s="0" t="s">
        <v>88</v>
      </c>
      <c r="F18" s="8" t="s">
        <v>89</v>
      </c>
    </row>
    <row r="19" customFormat="false" ht="15" hidden="false" customHeight="false" outlineLevel="0" collapsed="false">
      <c r="A19" s="0" t="n">
        <v>18</v>
      </c>
      <c r="B19" s="0" t="s">
        <v>13</v>
      </c>
      <c r="C19" s="0" t="s">
        <v>68</v>
      </c>
      <c r="D19" s="0" t="n">
        <v>3.133</v>
      </c>
      <c r="E19" s="0" t="n">
        <v>5E-005</v>
      </c>
      <c r="F19" s="8" t="s">
        <v>90</v>
      </c>
    </row>
    <row r="20" customFormat="false" ht="15" hidden="false" customHeight="false" outlineLevel="0" collapsed="false">
      <c r="A20" s="0" t="n">
        <v>19</v>
      </c>
      <c r="B20" s="0" t="s">
        <v>13</v>
      </c>
      <c r="C20" s="0" t="s">
        <v>68</v>
      </c>
      <c r="D20" s="0" t="n">
        <v>1.5572</v>
      </c>
      <c r="E20" s="0" t="n">
        <v>5E-005</v>
      </c>
      <c r="F20" s="8" t="s">
        <v>91</v>
      </c>
    </row>
    <row r="21" customFormat="false" ht="15" hidden="false" customHeight="false" outlineLevel="0" collapsed="false">
      <c r="A21" s="0" t="n">
        <v>20</v>
      </c>
      <c r="B21" s="0" t="s">
        <v>13</v>
      </c>
      <c r="C21" s="0" t="s">
        <v>68</v>
      </c>
      <c r="D21" s="0" t="n">
        <v>3.9139</v>
      </c>
      <c r="E21" s="0" t="n">
        <v>5E-005</v>
      </c>
      <c r="F21" s="8" t="s">
        <v>92</v>
      </c>
    </row>
    <row r="22" customFormat="false" ht="15" hidden="false" customHeight="false" outlineLevel="0" collapsed="false">
      <c r="A22" s="0" t="n">
        <v>21</v>
      </c>
      <c r="B22" s="0" t="s">
        <v>13</v>
      </c>
      <c r="C22" s="0" t="s">
        <v>73</v>
      </c>
      <c r="D22" s="0" t="s">
        <v>80</v>
      </c>
      <c r="F22" s="8" t="s">
        <v>93</v>
      </c>
    </row>
    <row r="23" customFormat="false" ht="15" hidden="false" customHeight="false" outlineLevel="0" collapsed="false">
      <c r="A23" s="0" t="n">
        <v>22</v>
      </c>
      <c r="B23" s="0" t="s">
        <v>14</v>
      </c>
      <c r="C23" s="0" t="s">
        <v>68</v>
      </c>
      <c r="D23" s="0" t="n">
        <v>3.3735</v>
      </c>
      <c r="E23" s="0" t="n">
        <v>5E-005</v>
      </c>
      <c r="F23" s="8" t="s">
        <v>94</v>
      </c>
    </row>
    <row r="24" customFormat="false" ht="15" hidden="false" customHeight="false" outlineLevel="0" collapsed="false">
      <c r="A24" s="0" t="n">
        <v>23</v>
      </c>
      <c r="B24" s="0" t="s">
        <v>14</v>
      </c>
      <c r="C24" s="0" t="s">
        <v>68</v>
      </c>
      <c r="D24" s="0" t="n">
        <v>5.8775</v>
      </c>
      <c r="E24" s="0" t="n">
        <v>5E-005</v>
      </c>
      <c r="F24" s="8" t="s">
        <v>95</v>
      </c>
    </row>
    <row r="25" customFormat="false" ht="15" hidden="false" customHeight="false" outlineLevel="0" collapsed="false">
      <c r="A25" s="0" t="n">
        <v>24</v>
      </c>
      <c r="B25" s="0" t="s">
        <v>14</v>
      </c>
      <c r="C25" s="0" t="s">
        <v>68</v>
      </c>
      <c r="D25" s="0" t="n">
        <v>1328960</v>
      </c>
      <c r="E25" s="0" t="n">
        <v>0.5</v>
      </c>
      <c r="F25" s="8" t="s">
        <v>96</v>
      </c>
    </row>
    <row r="26" customFormat="false" ht="15" hidden="false" customHeight="false" outlineLevel="0" collapsed="false">
      <c r="A26" s="0" t="n">
        <v>25</v>
      </c>
      <c r="B26" s="0" t="s">
        <v>14</v>
      </c>
      <c r="C26" s="0" t="s">
        <v>68</v>
      </c>
      <c r="D26" s="0" t="n">
        <v>0.724</v>
      </c>
      <c r="E26" s="0" t="n">
        <v>5E-005</v>
      </c>
      <c r="F26" s="8" t="s">
        <v>97</v>
      </c>
    </row>
    <row r="27" customFormat="false" ht="15" hidden="false" customHeight="false" outlineLevel="0" collapsed="false">
      <c r="A27" s="0" t="n">
        <v>26</v>
      </c>
      <c r="B27" s="0" t="s">
        <v>14</v>
      </c>
      <c r="C27" s="0" t="s">
        <v>68</v>
      </c>
      <c r="D27" s="0" t="n">
        <v>5.4437</v>
      </c>
      <c r="E27" s="0" t="n">
        <v>5E-005</v>
      </c>
      <c r="F27" s="8" t="s">
        <v>98</v>
      </c>
    </row>
    <row r="28" customFormat="false" ht="15" hidden="false" customHeight="false" outlineLevel="0" collapsed="false">
      <c r="A28" s="0" t="n">
        <v>27</v>
      </c>
      <c r="B28" s="0" t="s">
        <v>14</v>
      </c>
      <c r="C28" s="0" t="s">
        <v>68</v>
      </c>
      <c r="D28" s="0" t="n">
        <v>60.5475</v>
      </c>
      <c r="E28" s="0" t="n">
        <v>5E-005</v>
      </c>
      <c r="F28" s="8" t="s">
        <v>99</v>
      </c>
    </row>
    <row r="29" customFormat="false" ht="15" hidden="false" customHeight="false" outlineLevel="0" collapsed="false">
      <c r="A29" s="0" t="n">
        <v>28</v>
      </c>
      <c r="B29" s="0" t="s">
        <v>14</v>
      </c>
      <c r="C29" s="0" t="s">
        <v>73</v>
      </c>
      <c r="D29" s="0" t="s">
        <v>100</v>
      </c>
      <c r="F29" s="8" t="s">
        <v>101</v>
      </c>
    </row>
    <row r="30" customFormat="false" ht="15" hidden="false" customHeight="false" outlineLevel="0" collapsed="false">
      <c r="A30" s="0" t="n">
        <v>29</v>
      </c>
      <c r="B30" s="0" t="s">
        <v>15</v>
      </c>
      <c r="C30" s="0" t="s">
        <v>68</v>
      </c>
      <c r="D30" s="0" t="n">
        <v>3600000</v>
      </c>
      <c r="E30" s="0" t="n">
        <v>0.5</v>
      </c>
      <c r="F30" s="8" t="s">
        <v>102</v>
      </c>
    </row>
    <row r="31" customFormat="false" ht="15" hidden="false" customHeight="false" outlineLevel="0" collapsed="false">
      <c r="A31" s="0" t="n">
        <v>30</v>
      </c>
      <c r="B31" s="0" t="s">
        <v>15</v>
      </c>
      <c r="C31" s="0" t="s">
        <v>68</v>
      </c>
      <c r="D31" s="0" t="n">
        <v>1.0827</v>
      </c>
      <c r="E31" s="0" t="n">
        <v>5E-005</v>
      </c>
      <c r="F31" s="8" t="s">
        <v>103</v>
      </c>
    </row>
    <row r="32" customFormat="false" ht="15" hidden="false" customHeight="false" outlineLevel="0" collapsed="false">
      <c r="A32" s="0" t="n">
        <v>31</v>
      </c>
      <c r="B32" s="0" t="s">
        <v>15</v>
      </c>
      <c r="C32" s="0" t="s">
        <v>68</v>
      </c>
      <c r="D32" s="0" t="n">
        <v>15518960.23</v>
      </c>
      <c r="E32" s="0" t="n">
        <v>0.005</v>
      </c>
      <c r="F32" s="8" t="s">
        <v>104</v>
      </c>
    </row>
    <row r="33" customFormat="false" ht="15" hidden="false" customHeight="false" outlineLevel="0" collapsed="false">
      <c r="A33" s="0" t="n">
        <v>32</v>
      </c>
      <c r="B33" s="0" t="s">
        <v>15</v>
      </c>
      <c r="C33" s="0" t="s">
        <v>73</v>
      </c>
      <c r="D33" s="0" t="s">
        <v>100</v>
      </c>
      <c r="F33" s="8" t="s">
        <v>105</v>
      </c>
    </row>
    <row r="34" customFormat="false" ht="15" hidden="false" customHeight="false" outlineLevel="0" collapsed="false">
      <c r="A34" s="0" t="n">
        <v>33</v>
      </c>
      <c r="B34" s="0" t="s">
        <v>15</v>
      </c>
      <c r="C34" s="0" t="s">
        <v>68</v>
      </c>
      <c r="D34" s="0" t="n">
        <v>15.0829</v>
      </c>
      <c r="E34" s="0" t="n">
        <v>5E-005</v>
      </c>
      <c r="F34" s="8" t="s">
        <v>106</v>
      </c>
    </row>
    <row r="35" customFormat="false" ht="15" hidden="false" customHeight="false" outlineLevel="0" collapsed="false">
      <c r="A35" s="0" t="n">
        <v>34</v>
      </c>
      <c r="B35" s="0" t="s">
        <v>15</v>
      </c>
      <c r="C35" s="0" t="s">
        <v>68</v>
      </c>
      <c r="D35" s="0" t="n">
        <v>2.9392</v>
      </c>
      <c r="E35" s="0" t="n">
        <v>5E-005</v>
      </c>
      <c r="F35" s="8" t="s">
        <v>107</v>
      </c>
    </row>
    <row r="36" customFormat="false" ht="15" hidden="false" customHeight="false" outlineLevel="0" collapsed="false">
      <c r="A36" s="0" t="n">
        <v>35</v>
      </c>
      <c r="B36" s="0" t="s">
        <v>16</v>
      </c>
      <c r="C36" s="0" t="s">
        <v>68</v>
      </c>
      <c r="D36" s="0" t="n">
        <v>396000</v>
      </c>
      <c r="E36" s="0" t="n">
        <v>0.5</v>
      </c>
      <c r="F36" s="8" t="s">
        <v>108</v>
      </c>
    </row>
    <row r="37" customFormat="false" ht="15" hidden="false" customHeight="false" outlineLevel="0" collapsed="false">
      <c r="A37" s="0" t="n">
        <v>36</v>
      </c>
      <c r="B37" s="0" t="s">
        <v>16</v>
      </c>
      <c r="C37" s="0" t="s">
        <v>68</v>
      </c>
      <c r="D37" s="0" t="n">
        <v>87.34</v>
      </c>
      <c r="E37" s="0" t="n">
        <v>0.005</v>
      </c>
      <c r="F37" s="8" t="s">
        <v>109</v>
      </c>
    </row>
    <row r="38" customFormat="false" ht="15" hidden="false" customHeight="false" outlineLevel="0" collapsed="false">
      <c r="A38" s="0" t="n">
        <v>37</v>
      </c>
      <c r="B38" s="0" t="s">
        <v>16</v>
      </c>
      <c r="C38" s="0" t="s">
        <v>68</v>
      </c>
      <c r="D38" s="0" t="n">
        <v>1.0406</v>
      </c>
      <c r="E38" s="0" t="n">
        <v>5E-005</v>
      </c>
      <c r="F38" s="8" t="s">
        <v>110</v>
      </c>
    </row>
    <row r="39" customFormat="false" ht="15" hidden="false" customHeight="false" outlineLevel="0" collapsed="false">
      <c r="A39" s="0" t="n">
        <v>38</v>
      </c>
      <c r="B39" s="0" t="s">
        <v>16</v>
      </c>
      <c r="C39" s="0" t="s">
        <v>68</v>
      </c>
      <c r="D39" s="0" t="n">
        <v>2</v>
      </c>
      <c r="E39" s="0" t="n">
        <v>0</v>
      </c>
      <c r="F39" s="8" t="s">
        <v>111</v>
      </c>
    </row>
    <row r="40" customFormat="false" ht="15" hidden="false" customHeight="false" outlineLevel="0" collapsed="false">
      <c r="A40" s="0" t="n">
        <v>39</v>
      </c>
      <c r="B40" s="0" t="s">
        <v>16</v>
      </c>
      <c r="C40" s="0" t="s">
        <v>68</v>
      </c>
      <c r="D40" s="0" t="n">
        <v>32.78</v>
      </c>
      <c r="E40" s="0" t="n">
        <v>0.005</v>
      </c>
      <c r="F40" s="8" t="s">
        <v>112</v>
      </c>
    </row>
    <row r="41" customFormat="false" ht="15" hidden="false" customHeight="false" outlineLevel="0" collapsed="false">
      <c r="A41" s="0" t="n">
        <v>40</v>
      </c>
      <c r="B41" s="0" t="s">
        <v>16</v>
      </c>
      <c r="C41" s="0" t="s">
        <v>68</v>
      </c>
      <c r="D41" s="0" t="n">
        <v>2.44</v>
      </c>
      <c r="E41" s="0" t="n">
        <v>0.005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2026-09-24T01:47:24Z</dcterms:created>
  <dc:creator>openpyxl</dc:creator>
  <dc:description/>
  <dc:language>en-US</dc:language>
  <cp:lastModifiedBy/>
  <dcterms:modified xsi:type="dcterms:W3CDTF">2026-09-24T01:47:24Z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