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Lies mich" sheetId="1" state="visible" r:id="rId3"/>
    <sheet name="2. Ergebnis" sheetId="2" state="visible" r:id="rId4"/>
    <sheet name="1. Fragen" sheetId="3" state="visible" r:id="rId5"/>
    <sheet name="3. Lösunge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<sst xmlns="http://schemas.openxmlformats.org/spreadsheetml/2006/main" count="248" uniqueCount="114">
  <si>
    <t xml:space="preserve">Vierzig Fragen zu Der Immobilienfonds-Portfoliomanager</t>
  </si>
  <si>
    <t xml:space="preserve">Antworten Sie in der gelben Spalte von Blatt 1. Zahlen als Zahlen, in der Einheit, die die Frage verlangt (ein Prozentsatz als 24,5, ein Betrag in Mio EUR als 114,5). Mehrfachauswahl als ein einzelner Buchstabe.</t>
  </si>
  <si>
    <t xml:space="preserve">Spalte F bewertet jede Antwort, sobald Sie sie eingeben. Blatt 2 zählt Ihre Fehler Teil für Teil: Das ist Ihre Wiederholungsliste.</t>
  </si>
  <si>
    <t xml:space="preserve">Blatt 3 enthält jede Antwort, jede Toleranz und die Begründung jeder Antwort. Nichts ist versteckt: Schauen Sie erst nach, wenn Sie es versucht haben.</t>
  </si>
  <si>
    <t xml:space="preserve">Sechs Teile: A fünf Auswahl- und eine Zahlenfrage zu Kapitel 1 bis 4 und Anhang E; B zu Kapitel 5 bis 8; C zu Bewertung, Liquidität und Fremdkapital; D zu Risiko, Reporting, ESG und den ersten 90 Tagen; E acht Zahlen aus Anhang F; F sechs Fragen zu den drei Fällen der Begleitseite.</t>
  </si>
  <si>
    <t xml:space="preserve">Keine Makros. Nichts ist gesperrt, geschützt oder mit einem Wasserzeichen versehen.</t>
  </si>
  <si>
    <t xml:space="preserve">Teil</t>
  </si>
  <si>
    <t xml:space="preserve">Fragen</t>
  </si>
  <si>
    <t xml:space="preserve">Beantwortet</t>
  </si>
  <si>
    <t xml:space="preserve">Richtig</t>
  </si>
  <si>
    <t xml:space="preserve">Falsch</t>
  </si>
  <si>
    <t xml:space="preserve">A. Fonds und Kapital</t>
  </si>
  <si>
    <t xml:space="preserve">B. Portfolio und Objekt</t>
  </si>
  <si>
    <t xml:space="preserve">C. Bewertung, Liquidität, Fremdkapital</t>
  </si>
  <si>
    <t xml:space="preserve">D. Risiko, Reporting, Exit</t>
  </si>
  <si>
    <t xml:space="preserve">E. Anhang E und F</t>
  </si>
  <si>
    <t xml:space="preserve">F. Die drei Fälle</t>
  </si>
  <si>
    <t xml:space="preserve">Summe</t>
  </si>
  <si>
    <t xml:space="preserve">Ergebnis</t>
  </si>
  <si>
    <t xml:space="preserve">Zuerst wiederholen</t>
  </si>
  <si>
    <t xml:space="preserve">Nr</t>
  </si>
  <si>
    <t xml:space="preserve">Frage</t>
  </si>
  <si>
    <t xml:space="preserve">Ihre Antwort</t>
  </si>
  <si>
    <t xml:space="preserve">Bewertung</t>
  </si>
  <si>
    <t xml:space="preserve">Kapitel 1: Welche drei Probleme der direkten Immobilienanlage löst ein privater Immobilienfonds?  A) Unteilbarkeit großer Objekte, Klumpenrisiko, fehlender Zugang zu Managementkompetenz  B) Leerstand, Instandhaltung, Verwaltungsaufwand  C) Börsenvolatilität, Währungsrisiko, Tagesliquidität  D) Steuerlast, Inflation, Zinsänderungsrisiko</t>
  </si>
  <si>
    <t xml:space="preserve">Kapitel 1: Woraus bezieht ein Core-Fonds den Großteil seiner Rendite, anders als ein Value-Add-Fonds?  A) Aus Transaktionsgebühren  B) Aus Projektentwicklungen  C) Aus laufenden Mieteinnahmen statt aus Wertsteigerung  D) Aus höherem Fremdkapitaleinsatz</t>
  </si>
  <si>
    <t xml:space="preserve">Kapitel 3: Warum ist der Administrator vom Manager getrennt?  A) Damit die Gebühren sinken  B) Weil die Verwahrstelle sonst keine Zustimmung erteilt  C) Damit der Bewerter schneller arbeitet  D) Damit derjenige, der die Performance verantwortet, nicht die Zahlen erzeugt, an denen er gemessen wird</t>
  </si>
  <si>
    <t xml:space="preserve">Kapitel 4: Was leistet ein Investor, der erst zu einem späteren Closing zeichnet, beim Ausgleichsmechanismus (Equalisation)?  A) Nichts: er zeichnet zum ursprünglichen Preis  B) Eine Ausgleichszahlung mit Zinsaufschlag für den Zeitraum seit dem First Close  C) Er verzichtet auf die erste Ausschüttung  D) Eine höhere Verwaltungsvergütung für die ganze Laufzeit</t>
  </si>
  <si>
    <t xml:space="preserve">Kapitel 4: Welche Aussage über Zusage, abgerufenes und eingezahltes Kapital stimmt?  A) Die Zusage ist ein Commitment, das in Tranchen abgerufen wird; sie ist nicht eingezahltes Kapital  B) Abgerufenes Kapital ist immer schon investiert  C) Die Zusage wird am First Close vollständig eingezahlt  D) Offene Fonds arbeiten mit Zusagen und Abrufen</t>
  </si>
  <si>
    <t xml:space="preserve">Anhang E: In welcher Größenordnung liegt der Mindestbetrag, den ein semiprofessioneller Anleger zeichnen muss, in Tausend Euro?</t>
  </si>
  <si>
    <t xml:space="preserve">Kapitel 5: Wie verhalten sich Top-down- und Bottom-up-Ansatz zueinander?  A) Bottom-up genügt, wenn jedes Objekt attraktiv ist  B) Keiner genügt allein: Top-down gibt Rahmen und Suchrichtung, Bottom-up entscheidet über die konkrete Aufnahme  C) Top-down genügt, wenn die Zielallokation stimmt  D) Sie schließen sich aus; ein Fonds muss einen wählen</t>
  </si>
  <si>
    <t xml:space="preserve">Kapitel 5, Fallstudie Logistikobjekt: Wo liegt der Haken des scheinbar idealen Ankaufs?  A) Die Ankaufsrendite liegt unter dem Fremdkapitalzins  B) Das Objekt liegt außerhalb des Mandats  C) Die Mieterkonzentration steigt, und ein großer Ertragsanteil bündelt sich auf ein einziges Auslaufjahr  D) Der WALT des Portfolios sinkt</t>
  </si>
  <si>
    <t xml:space="preserve">Kapitel 6: Welcher Underwriting-Fehler gilt als der prominenteste?  A) Zu viele Szenarien  B) Ein zu kurzer Datenraum  C) Eine Exit-Rendite, die enger angesetzt ist als die Ankaufsrendite  D) Ein zu hoher Diskontierungszins</t>
  </si>
  <si>
    <t xml:space="preserve">Kapitel 5 und 14: Wovon geht die Halten-oder-Verkaufen-Analyse aus?  A) Vom heutigen Wert beziehungsweise Nettoveräußerungserlös, nicht vom Einstandspreis  B) Vom Buchwert der Bilanz  C) Vom Einstandspreis zuzüglich Investitionen  D) Vom Buchgewinn gegenüber dem Einstand</t>
  </si>
  <si>
    <t xml:space="preserve">Kapitel 7: Was darf nicht an den Property Manager delegiert werden?  A) Die Mieterbetreuung vor Ort  B) Das Kassieren der Mieten  C) Die Koordination der Instandhaltung  D) Das Asset-Management-Mandat: Strategie, Verhandlung wesentlicher Verträge, Investitionsentscheidungen</t>
  </si>
  <si>
    <t xml:space="preserve">Kapitel 8: Um wie viel Prozent sinkt der Wert eines unveränderten Objekts, wenn der Kapitalisierungszinssatz von 4 % auf 4,5 % steigt?</t>
  </si>
  <si>
    <t xml:space="preserve">Kapitel 8: Ein Fonds ist zur Hälfte mit Fremdkapital finanziert, die Immobilien verlieren 10 %. Um wie viel Prozent fällt der Anteilwert?</t>
  </si>
  <si>
    <t xml:space="preserve">Kapitel 10: Objekt 10 Mio, 6 % unverschuldete Rendite, 60 % Beleihungsauslauf zu 4 %. Eigenkapitalrendite in Prozent?</t>
  </si>
  <si>
    <t xml:space="preserve">Kapitel 10: Dasselbe Objekt, die unverschuldete Rendite fällt auf 3 %. Eigenkapitalrendite in Prozent?</t>
  </si>
  <si>
    <t xml:space="preserve">Kapitel 10: Um wie viel Prozent fällt der Nettoinventarwert eines Portfolios mit 60 % Beleihungsauslauf bei 10 % Wertrückgang?</t>
  </si>
  <si>
    <t xml:space="preserve">Kapitel 10: Zulässiger Auslauf 65 %, aktueller 55 %. Welcher Wertrückgang in Prozent bis zum Covenant-Bruch?</t>
  </si>
  <si>
    <t xml:space="preserve">Kapitel 10: Bei 70 % Beleihungsauslauf — welcher Wertrückgang in Prozent, bis das Darlehen den Objektwert erreicht?</t>
  </si>
  <si>
    <t xml:space="preserve">Kapitel 9: Warum ist der ausschüttbare Ertrag nicht das bilanzielle Ergebnis?  A) Weil das Ergebnis erst nach der Ausschüttung feststeht  B) Weil Ausschüttungen steuerfrei sind  C) Weil offene Fonds nicht ausschütten dürfen  D) Weil Aufwertungen nicht zahlungswirksam sind und Liquidität für Kapitaldienst, Investitionen und Reserven gebunden ist</t>
  </si>
  <si>
    <t xml:space="preserve">Kapitel 10: Warum sollte der IRR mit und ohne Kapitalabruflinie ausgewiesen werden?  A) Die Linie senkt den IRR immer  B) Ohne Linie ist ein IRR nicht berechenbar  C) Die Linie verschiebt den Kapitaleinsatz nach hinten und erhöht die annualisierte Rendite mechanisch  D) Die Aufsicht verbietet Linien</t>
  </si>
  <si>
    <t xml:space="preserve">Kapitel 11: Was fragt ein Reverse Stress Test?  A) Was ein vorgegebenes Szenario anrichtet  B) Welche Rendite im besten Fall möglich ist  C) Welches Szenario den Fonds zum Kippen brächte  D) Wie der Fonds im Vorjahr abgeschnitten hätte</t>
  </si>
  <si>
    <t xml:space="preserve">Kapitel 11: Welcher dieser Indikatoren ist vorlaufend?  A) Die realisierte Leerstandsquote  B) Der Anteil der Mietverträge, die in den nächsten zwölf Monaten auslaufen  C) Der eingetretene Mietrückstand  D) Die Abwertung des letzten Quartals</t>
  </si>
  <si>
    <t xml:space="preserve">Kapitel 12: 12 % Gesamtrendite = 4 Punkte laufender Ertrag, 5 Punkte Marktaufwertung, 2 Punkte Maßnahmen. Wie viele Punkte stammen aus dem Hebel?</t>
  </si>
  <si>
    <t xml:space="preserve">Kapitel 12: In welcher Reihenfolge wird eine schlechte Nachricht mitgeteilt?  A) Kontext, Plan, Tatsache  B) Tatsache, Ursache, Plan  C) Ursache, Tatsache, Plan  D) Plan, Ursache, Tatsache</t>
  </si>
  <si>
    <t xml:space="preserve">Kapitel 13: Was ist ein Stranded Asset?  A) Ein Objekt, dessen Finanzierung ausläuft  B) Ein Objekt in einem Überschwemmungsgebiet  C) Ein Objekt ohne Mieter  D) Ein Objekt, das seinen Wert vorzeitig und dauerhaft verliert, weil es künftige regulatorische oder marktliche Anforderungen nicht erfüllt</t>
  </si>
  <si>
    <t xml:space="preserve">Kapitel 15: Wofür stehen die drei Phasen des 30/60/90-Tage-Plans?  A) Verstehen, mitwirken, gestalten  B) Zuhören, entscheiden, delegieren  C) Analysieren, präsentieren, verhandeln  D) Liefern, lernen, führen</t>
  </si>
  <si>
    <t xml:space="preserve">Anhang F: Wo liegt der tiefste Punkt der Liquiditätsquote im Basisfall, in Prozent?</t>
  </si>
  <si>
    <t xml:space="preserve">Anhang F: In welchem Monat liegt dieser Tiefpunkt?</t>
  </si>
  <si>
    <t xml:space="preserve">Anhang F: Welchen Anfangsbestand an Liquidität verlangt der Rückgabebestand bei sechs Monaten Verkaufsdauer, mit Zeichnungen, in Mio EUR?</t>
  </si>
  <si>
    <t xml:space="preserve">Anhang F: Und ohne Zeichnungen, in Mio EUR?</t>
  </si>
  <si>
    <t xml:space="preserve">Anhang F: Wie hoch ist der laufende Nettoertrag der zwölf Monate, der die Warteschlange mitdeckt, in Mio EUR?</t>
  </si>
  <si>
    <t xml:space="preserve">Anhang F: Wie viel muss ein Fonds an der Kreditgrenze von 30 % verkaufen, um 100 Mio nutzbare Liquidität zu erhalten, in Mio EUR?</t>
  </si>
  <si>
    <t xml:space="preserve">Anhang F: Bei welcher Abwertung, in Prozent, wird der Netto-Nutzen aus billigerer Warteschlange und Zwangstilgung null?</t>
  </si>
  <si>
    <t xml:space="preserve">Anhang F, überarbeitet: Der Puffer über dem Boden rechnet sich, wenn eine Belastungsphase häufiger kommt als einmal in wie vielen Jahren, bei der heutigen Kreditquote von 25 %?</t>
  </si>
  <si>
    <t xml:space="preserve">Fall 1: Welche Netto-Rendite kommt beim Anleger an, in Prozent?</t>
  </si>
  <si>
    <t xml:space="preserve">Fall 1: Welche Objektrendite verlangt ein Versprechen von 5 % netto, in Prozent?</t>
  </si>
  <si>
    <t xml:space="preserve">Fall 2: Bei welcher gleichmäßigen Abwertung, in Prozent, reißt heute der erste LTV-Covenant?</t>
  </si>
  <si>
    <t xml:space="preserve">Fall 2: Um wie viel muss die Ausschüttung im Stress gekürzt werden, damit die 1,10-fache Deckung hält, in Mio EUR?</t>
  </si>
  <si>
    <t xml:space="preserve">Fall 3: Wie hoch ist der faire Rücknahmeabschlag an der Kreditgrenze, in Prozent?</t>
  </si>
  <si>
    <t xml:space="preserve">Fall 3: Ab welcher bereits gebuchten Abwertung, in Prozent, steigt der faire Abschlag über die 12 %?</t>
  </si>
  <si>
    <t xml:space="preserve">Typ</t>
  </si>
  <si>
    <t xml:space="preserve">Antwort</t>
  </si>
  <si>
    <t xml:space="preserve">Toleranz</t>
  </si>
  <si>
    <t xml:space="preserve">Warum</t>
  </si>
  <si>
    <t xml:space="preserve">Auswahl</t>
  </si>
  <si>
    <t xml:space="preserve">A</t>
  </si>
  <si>
    <t xml:space="preserve">Kapitel 1, Kernaussage: Unteilbarkeit und Kapitalintensität, Klumpenrisiko der Einzelanlage, fehlender Zugang zu Kompetenz.</t>
  </si>
  <si>
    <t xml:space="preserve">C</t>
  </si>
  <si>
    <t xml:space="preserve">Core: stabile, voll vermietete Objekte, Ertrag überwiegend aus laufenden Mieten; Value-Add: überwiegend aus Wertsteigerung.</t>
  </si>
  <si>
    <t xml:space="preserve">D</t>
  </si>
  <si>
    <t xml:space="preserve">Kapitel 3, Die Akteure der Struktur: Funktionstrennung als Rückgrat des Anlegerschutzes.</t>
  </si>
  <si>
    <t xml:space="preserve">B</t>
  </si>
  <si>
    <t xml:space="preserve">Kapitel 4, Ablauf und Closings: Er wird so gestellt, als wäre er von Beginn an dabei gewesen; die frühen Investoren werden kompensiert.</t>
  </si>
  <si>
    <t xml:space="preserve">Kapitel 4, Kernaussage: Das Zeitgefälle zwischen zugesagtem, abgerufenem und investiertem Kapital prägt Liquiditätsplanung und Renditeberechnung.</t>
  </si>
  <si>
    <t xml:space="preserve">Zahl</t>
  </si>
  <si>
    <t xml:space="preserve">Anhang E, Anlegerklassen: „in der Größenordnung von zweihunderttausend Euro“ — unter Vorbehalt des geltenden Gesetzestexts.</t>
  </si>
  <si>
    <t xml:space="preserve">Kapitel 5, Kernaussage: der ständige Abgleich zwischen Zielstruktur und verfügbaren Objekten.</t>
  </si>
  <si>
    <t xml:space="preserve">Ein Objekt, das eine Diversifikationslücke schließt, öffnet zugleich eine andere.</t>
  </si>
  <si>
    <t xml:space="preserve">Kapitel 6: Renditekompression wird gern unterstellt, weil sie die Gesamtrendite mühelos steigert — ein Optimismusfehler.</t>
  </si>
  <si>
    <t xml:space="preserve">Die erwartete Rendite bei weiterem Halten wird am heutigen Wert gemessen und mit der besten Alternativverwendung verglichen.</t>
  </si>
  <si>
    <t xml:space="preserve">Kapitel 7, Typischer Fehler: Der Property Manager verwaltet; Strategie und Investitionsentscheidungen bleiben beim Fonds.</t>
  </si>
  <si>
    <t xml:space="preserve">1 − 4/4,5 = 11,11 %: „mehr als ein Zehntel“.</t>
  </si>
  <si>
    <t xml:space="preserve">Der ganze Wertverlust trifft die Eigenkapitalhälfte: 10 / 50 = 20 %.</t>
  </si>
  <si>
    <t xml:space="preserve">600.000 − 240.000 = 360.000 auf 4 Mio Eigenkapital.</t>
  </si>
  <si>
    <t xml:space="preserve">300.000 − 240.000 = 60.000 auf 4 Mio.</t>
  </si>
  <si>
    <t xml:space="preserve">10 / 40 = 25 %.</t>
  </si>
  <si>
    <t xml:space="preserve">1 − 55/65 = 15,38 %: „rund fünfzehn Prozent“.</t>
  </si>
  <si>
    <t xml:space="preserve">1 − 0,70 = 30 %: „weniger als ein Drittel“.</t>
  </si>
  <si>
    <t xml:space="preserve">Kapitel 9: Die Ausschüttung folgt der Cashflow-Betrachtung, nicht der Gewinn- und Verlustrechnung.</t>
  </si>
  <si>
    <t xml:space="preserve">Kapitel 10, Die wichtigsten Fazilitätsarten: die kosmetische Wirkung der Subscription-Linie.</t>
  </si>
  <si>
    <t xml:space="preserve">Die Umkehrung deckt die verwundbarste Stelle auf und zwingt zur Frage nach ihrer Plausibilität.</t>
  </si>
  <si>
    <t xml:space="preserve">Vorlaufende Indikatoren deuten auf künftige Belastungen, bevor sie sich in harten Zahlen zeigen.</t>
  </si>
  <si>
    <t xml:space="preserve">12 − 4 − 5 − 2 = 1.</t>
  </si>
  <si>
    <t xml:space="preserve">Die Tatsache an den Anfang, unverblümt; dann die Ursache; dann der Plan.</t>
  </si>
  <si>
    <t xml:space="preserve">Kapitel 13: das schärfste Konzept aus dem Transitionsrisiko.</t>
  </si>
  <si>
    <t xml:space="preserve">In den ersten 90 Tagen gewinnen Sie mehr durch gute Fragen als durch schnelle Antworten.</t>
  </si>
  <si>
    <t xml:space="preserve">Blatt 3: 5,47 %, 0,47 Punkte über dem Boden.</t>
  </si>
  <si>
    <t xml:space="preserve">Nicht im Monat der größten Rate (Monat 4): Der laufende Ertrag füllt langsamer auf, als die Raten der Monate 6 bis 8 leeren.</t>
  </si>
  <si>
    <t xml:space="preserve">Blatt 4, im Raster von 0,5 Mio: 114,5 (exakt 114,43), 13,2 % des Fondsvermögens.</t>
  </si>
  <si>
    <t xml:space="preserve">Blatt 4: 132,0 (exakt 131,68). Der Fonds hält 120.</t>
  </si>
  <si>
    <t xml:space="preserve">Miete nach Zins, Fondskosten und Instandhaltung: 19,95. Die erste Fassung nannte „rund 36“; 36 sind die Zeichnungen.</t>
  </si>
  <si>
    <t xml:space="preserve">100 / (1 − 0,30) = 142,86.</t>
  </si>
  <si>
    <t xml:space="preserve">(Kreditquote − Grenze) / (Warteschlangenquote − Grenze) = (0,25 − 0,30) / (0,15 − 0,30) = ein Drittel.</t>
  </si>
  <si>
    <t xml:space="preserve">Blatt 7: 45,45 Mio sind zu verkaufen, Schaden 5,45 Mio, gegen 1,68 Mio Pufferkosten: einmal in 3,24 Jahren (an der Grenze 4,92). Die erste Fassung nannte „gut vier“.</t>
  </si>
  <si>
    <t xml:space="preserve">6,5 % gehebelt, 6,0 % nach Cash Drag, 4,75 % nach 1,25 % Gebühren und Kosten.</t>
  </si>
  <si>
    <t xml:space="preserve">Rückwärts durch die Brücke: 5,139 %.</t>
  </si>
  <si>
    <t xml:space="preserve">Büro Ring, 60 % gegen 65 %: 1 − 60/65 = 7,69 % — nicht bei den alten Büros.</t>
  </si>
  <si>
    <t xml:space="preserve">7,50 − 7,55 / 1,10 = 0,63 Mio, 8,5 %.</t>
  </si>
  <si>
    <t xml:space="preserve">12 % / (1 − 0,30) = 17,14 %.</t>
  </si>
  <si>
    <t xml:space="preserve">1 − (40 + 250/0,30) / 1.000 = 12,67 %: vor dem Headroom von 16,67 %, um den Verkauf selbst.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</si>
</sst>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28.3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Fragen'!$B$2:$B$41,A2)</f>
        <v>6</v>
      </c>
      <c r="C2" s="0" t="n">
        <f aca="false">COUNTIFS('1. Fragen'!$B$2:$B$41,A2,'1. Fragen'!$D$2:$D$41,"&lt;&gt;")</f>
        <v>0</v>
      </c>
      <c r="D2" s="0" t="n">
        <f aca="false">COUNTIFS('1. Fragen'!$B$2:$B$41,A2,'1. Fragen'!$F$2:$F$41,"Richtig")</f>
        <v>0</v>
      </c>
      <c r="E2" s="0" t="n">
        <f aca="false">C2-D2</f>
        <v>0</v>
      </c>
    </row>
    <row r="3" customFormat="false" ht="15" hidden="false" customHeight="false" outlineLevel="0" collapsed="false">
      <c r="A3" s="0" t="s">
        <v>12</v>
      </c>
      <c r="B3" s="0" t="n">
        <f aca="false">COUNTIF('1. Fragen'!$B$2:$B$41,A3)</f>
        <v>6</v>
      </c>
      <c r="C3" s="0" t="n">
        <f aca="false">COUNTIFS('1. Fragen'!$B$2:$B$41,A3,'1. Fragen'!$D$2:$D$41,"&lt;&gt;")</f>
        <v>0</v>
      </c>
      <c r="D3" s="0" t="n">
        <f aca="false">COUNTIFS('1. Fragen'!$B$2:$B$41,A3,'1. Fragen'!$F$2:$F$41,"Richtig")</f>
        <v>0</v>
      </c>
      <c r="E3" s="0" t="n">
        <f aca="false">C3-D3</f>
        <v>0</v>
      </c>
    </row>
    <row r="4" customFormat="false" ht="15" hidden="false" customHeight="false" outlineLevel="0" collapsed="false">
      <c r="A4" s="0" t="s">
        <v>13</v>
      </c>
      <c r="B4" s="0" t="n">
        <f aca="false">COUNTIF('1. Fragen'!$B$2:$B$41,A4)</f>
        <v>8</v>
      </c>
      <c r="C4" s="0" t="n">
        <f aca="false">COUNTIFS('1. Fragen'!$B$2:$B$41,A4,'1. Fragen'!$D$2:$D$41,"&lt;&gt;")</f>
        <v>0</v>
      </c>
      <c r="D4" s="0" t="n">
        <f aca="false">COUNTIFS('1. Fragen'!$B$2:$B$41,A4,'1. Fragen'!$F$2:$F$41,"Richtig")</f>
        <v>0</v>
      </c>
      <c r="E4" s="0" t="n">
        <f aca="false">C4-D4</f>
        <v>0</v>
      </c>
    </row>
    <row r="5" customFormat="false" ht="15" hidden="false" customHeight="false" outlineLevel="0" collapsed="false">
      <c r="A5" s="0" t="s">
        <v>14</v>
      </c>
      <c r="B5" s="0" t="n">
        <f aca="false">COUNTIF('1. Fragen'!$B$2:$B$41,A5)</f>
        <v>6</v>
      </c>
      <c r="C5" s="0" t="n">
        <f aca="false">COUNTIFS('1. Fragen'!$B$2:$B$41,A5,'1. Fragen'!$D$2:$D$41,"&lt;&gt;")</f>
        <v>0</v>
      </c>
      <c r="D5" s="0" t="n">
        <f aca="false">COUNTIFS('1. Fragen'!$B$2:$B$41,A5,'1. Fragen'!$F$2:$F$41,"Richtig")</f>
        <v>0</v>
      </c>
      <c r="E5" s="0" t="n">
        <f aca="false">C5-D5</f>
        <v>0</v>
      </c>
    </row>
    <row r="6" customFormat="false" ht="15" hidden="false" customHeight="false" outlineLevel="0" collapsed="false">
      <c r="A6" s="0" t="s">
        <v>15</v>
      </c>
      <c r="B6" s="0" t="n">
        <f aca="false">COUNTIF('1. Fragen'!$B$2:$B$41,A6)</f>
        <v>8</v>
      </c>
      <c r="C6" s="0" t="n">
        <f aca="false">COUNTIFS('1. Fragen'!$B$2:$B$41,A6,'1. Fragen'!$D$2:$D$41,"&lt;&gt;")</f>
        <v>0</v>
      </c>
      <c r="D6" s="0" t="n">
        <f aca="false">COUNTIFS('1. Fragen'!$B$2:$B$41,A6,'1. Fragen'!$F$2:$F$41,"Richtig")</f>
        <v>0</v>
      </c>
      <c r="E6" s="0" t="n">
        <f aca="false">C6-D6</f>
        <v>0</v>
      </c>
    </row>
    <row r="7" customFormat="false" ht="15" hidden="false" customHeight="false" outlineLevel="0" collapsed="false">
      <c r="A7" s="0" t="s">
        <v>16</v>
      </c>
      <c r="B7" s="0" t="n">
        <f aca="false">COUNTIF('1. Fragen'!$B$2:$B$41,A7)</f>
        <v>6</v>
      </c>
      <c r="C7" s="0" t="n">
        <f aca="false">COUNTIFS('1. Fragen'!$B$2:$B$41,A7,'1. Fragen'!$D$2:$D$41,"&lt;&gt;")</f>
        <v>0</v>
      </c>
      <c r="D7" s="0" t="n">
        <f aca="false">COUNTIFS('1. Fragen'!$B$2:$B$41,A7,'1. Fragen'!$F$2:$F$41,"Richtig")</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55.2" hidden="false" customHeight="false" outlineLevel="0" collapsed="false">
      <c r="A2" s="5" t="n">
        <v>1</v>
      </c>
      <c r="B2" s="5" t="s">
        <v>11</v>
      </c>
      <c r="C2" s="6" t="s">
        <v>24</v>
      </c>
      <c r="D2" s="7"/>
      <c r="E2" s="5"/>
      <c r="F2" s="5" t="str">
        <f aca="false">IF(D2="","",IF(UPPER(TRIM(D2))='3. Lösungen'!D2,"Richtig","Falsch"))</f>
        <v/>
      </c>
    </row>
    <row r="3" customFormat="false" ht="41.75" hidden="false" customHeight="false" outlineLevel="0" collapsed="false">
      <c r="A3" s="5" t="n">
        <v>2</v>
      </c>
      <c r="B3" s="5" t="s">
        <v>11</v>
      </c>
      <c r="C3" s="6" t="s">
        <v>25</v>
      </c>
      <c r="D3" s="7"/>
      <c r="E3" s="5"/>
      <c r="F3" s="5" t="str">
        <f aca="false">IF(D3="","",IF(UPPER(TRIM(D3))='3. Lösungen'!D3,"Richtig","Falsch"))</f>
        <v/>
      </c>
    </row>
    <row r="4" customFormat="false" ht="41.75" hidden="false" customHeight="false" outlineLevel="0" collapsed="false">
      <c r="A4" s="5" t="n">
        <v>3</v>
      </c>
      <c r="B4" s="5" t="s">
        <v>11</v>
      </c>
      <c r="C4" s="6" t="s">
        <v>26</v>
      </c>
      <c r="D4" s="7"/>
      <c r="E4" s="5"/>
      <c r="F4" s="5" t="str">
        <f aca="false">IF(D4="","",IF(UPPER(TRIM(D4))='3. Lösungen'!D4,"Richtig","Falsch"))</f>
        <v/>
      </c>
    </row>
    <row r="5" customFormat="false" ht="55.2" hidden="false" customHeight="false" outlineLevel="0" collapsed="false">
      <c r="A5" s="5" t="n">
        <v>4</v>
      </c>
      <c r="B5" s="5" t="s">
        <v>11</v>
      </c>
      <c r="C5" s="6" t="s">
        <v>27</v>
      </c>
      <c r="D5" s="7"/>
      <c r="E5" s="5"/>
      <c r="F5" s="5" t="str">
        <f aca="false">IF(D5="","",IF(UPPER(TRIM(D5))='3. Lösungen'!D5,"Richtig","Falsch"))</f>
        <v/>
      </c>
    </row>
    <row r="6" customFormat="false" ht="55.2" hidden="false" customHeight="false" outlineLevel="0" collapsed="false">
      <c r="A6" s="5" t="n">
        <v>5</v>
      </c>
      <c r="B6" s="5" t="s">
        <v>11</v>
      </c>
      <c r="C6" s="6" t="s">
        <v>28</v>
      </c>
      <c r="D6" s="7"/>
      <c r="E6" s="5"/>
      <c r="F6" s="5" t="str">
        <f aca="false">IF(D6="","",IF(UPPER(TRIM(D6))='3. Lösungen'!D6,"Richtig","Falsch"))</f>
        <v/>
      </c>
    </row>
    <row r="7" customFormat="false" ht="28.35" hidden="false" customHeight="false" outlineLevel="0" collapsed="false">
      <c r="A7" s="5" t="n">
        <v>6</v>
      </c>
      <c r="B7" s="5" t="s">
        <v>11</v>
      </c>
      <c r="C7" s="6" t="s">
        <v>29</v>
      </c>
      <c r="D7" s="7"/>
      <c r="E7" s="5"/>
      <c r="F7" s="5" t="str">
        <f aca="false">IF(D7="","",IF(ISNUMBER(D7),IF(ABS(D7-'3. Lösungen'!D7)&lt;='3. Lösungen'!E7,"Richtig","Falsch"),"Zahl eingeben"))</f>
        <v/>
      </c>
    </row>
    <row r="8" customFormat="false" ht="55.2" hidden="false" customHeight="false" outlineLevel="0" collapsed="false">
      <c r="A8" s="5" t="n">
        <v>7</v>
      </c>
      <c r="B8" s="5" t="s">
        <v>12</v>
      </c>
      <c r="C8" s="6" t="s">
        <v>30</v>
      </c>
      <c r="D8" s="7"/>
      <c r="E8" s="5"/>
      <c r="F8" s="5" t="str">
        <f aca="false">IF(D8="","",IF(UPPER(TRIM(D8))='3. Lösungen'!D8,"Richtig","Falsch"))</f>
        <v/>
      </c>
    </row>
    <row r="9" customFormat="false" ht="41.75" hidden="false" customHeight="false" outlineLevel="0" collapsed="false">
      <c r="A9" s="5" t="n">
        <v>8</v>
      </c>
      <c r="B9" s="5" t="s">
        <v>12</v>
      </c>
      <c r="C9" s="6" t="s">
        <v>31</v>
      </c>
      <c r="D9" s="7"/>
      <c r="E9" s="5"/>
      <c r="F9" s="5" t="str">
        <f aca="false">IF(D9="","",IF(UPPER(TRIM(D9))='3. Lösungen'!D9,"Richtig","Falsch"))</f>
        <v/>
      </c>
    </row>
    <row r="10" customFormat="false" ht="41.75" hidden="false" customHeight="false" outlineLevel="0" collapsed="false">
      <c r="A10" s="5" t="n">
        <v>9</v>
      </c>
      <c r="B10" s="5" t="s">
        <v>12</v>
      </c>
      <c r="C10" s="6" t="s">
        <v>32</v>
      </c>
      <c r="D10" s="7"/>
      <c r="E10" s="5"/>
      <c r="F10" s="5" t="str">
        <f aca="false">IF(D10="","",IF(UPPER(TRIM(D10))='3. Lösungen'!D10,"Richtig","Falsch"))</f>
        <v/>
      </c>
    </row>
    <row r="11" customFormat="false" ht="41.75" hidden="false" customHeight="false" outlineLevel="0" collapsed="false">
      <c r="A11" s="5" t="n">
        <v>10</v>
      </c>
      <c r="B11" s="5" t="s">
        <v>12</v>
      </c>
      <c r="C11" s="6" t="s">
        <v>33</v>
      </c>
      <c r="D11" s="7"/>
      <c r="E11" s="5"/>
      <c r="F11" s="5" t="str">
        <f aca="false">IF(D11="","",IF(UPPER(TRIM(D11))='3. Lösungen'!D11,"Richtig","Falsch"))</f>
        <v/>
      </c>
    </row>
    <row r="12" customFormat="false" ht="41.75" hidden="false" customHeight="false" outlineLevel="0" collapsed="false">
      <c r="A12" s="5" t="n">
        <v>11</v>
      </c>
      <c r="B12" s="5" t="s">
        <v>12</v>
      </c>
      <c r="C12" s="6" t="s">
        <v>34</v>
      </c>
      <c r="D12" s="7"/>
      <c r="E12" s="5"/>
      <c r="F12" s="5" t="str">
        <f aca="false">IF(D12="","",IF(UPPER(TRIM(D12))='3. Lösungen'!D12,"Richtig","Falsch"))</f>
        <v/>
      </c>
    </row>
    <row r="13" customFormat="false" ht="28.35" hidden="false" customHeight="false" outlineLevel="0" collapsed="false">
      <c r="A13" s="5" t="n">
        <v>12</v>
      </c>
      <c r="B13" s="5" t="s">
        <v>12</v>
      </c>
      <c r="C13" s="6" t="s">
        <v>35</v>
      </c>
      <c r="D13" s="7"/>
      <c r="E13" s="5"/>
      <c r="F13" s="5" t="str">
        <f aca="false">IF(D13="","",IF(ISNUMBER(D13),IF(ABS(D13-'3. Lösungen'!D13)&lt;='3. Lösungen'!E13,"Richtig","Falsch"),"Zahl eingeben"))</f>
        <v/>
      </c>
    </row>
    <row r="14" customFormat="false" ht="28.35" hidden="false" customHeight="false" outlineLevel="0" collapsed="false">
      <c r="A14" s="5" t="n">
        <v>13</v>
      </c>
      <c r="B14" s="5" t="s">
        <v>13</v>
      </c>
      <c r="C14" s="6" t="s">
        <v>36</v>
      </c>
      <c r="D14" s="7"/>
      <c r="E14" s="5"/>
      <c r="F14" s="5" t="str">
        <f aca="false">IF(D14="","",IF(ISNUMBER(D14),IF(ABS(D14-'3. Lösungen'!D14)&lt;='3. Lösungen'!E14,"Richtig","Falsch"),"Zahl eingeben"))</f>
        <v/>
      </c>
    </row>
    <row r="15" customFormat="false" ht="28.35" hidden="false" customHeight="false" outlineLevel="0" collapsed="false">
      <c r="A15" s="5" t="n">
        <v>14</v>
      </c>
      <c r="B15" s="5" t="s">
        <v>13</v>
      </c>
      <c r="C15" s="6" t="s">
        <v>37</v>
      </c>
      <c r="D15" s="7"/>
      <c r="E15" s="5"/>
      <c r="F15" s="5" t="str">
        <f aca="false">IF(D15="","",IF(ISNUMBER(D15),IF(ABS(D15-'3. Lösungen'!D15)&lt;='3. Lösungen'!E15,"Richtig","Falsch"),"Zahl eingeben"))</f>
        <v/>
      </c>
    </row>
    <row r="16" customFormat="false" ht="15" hidden="false" customHeight="false" outlineLevel="0" collapsed="false">
      <c r="A16" s="5" t="n">
        <v>15</v>
      </c>
      <c r="B16" s="5" t="s">
        <v>13</v>
      </c>
      <c r="C16" s="6" t="s">
        <v>38</v>
      </c>
      <c r="D16" s="7"/>
      <c r="E16" s="5"/>
      <c r="F16" s="5" t="str">
        <f aca="false">IF(D16="","",IF(ISNUMBER(D16),IF(ABS(D16-'3. Lösungen'!D16)&lt;='3. Lösungen'!E16,"Richtig","Falsch"),"Zahl eingeben"))</f>
        <v/>
      </c>
    </row>
    <row r="17" customFormat="false" ht="28.35" hidden="false" customHeight="false" outlineLevel="0" collapsed="false">
      <c r="A17" s="5" t="n">
        <v>16</v>
      </c>
      <c r="B17" s="5" t="s">
        <v>13</v>
      </c>
      <c r="C17" s="6" t="s">
        <v>39</v>
      </c>
      <c r="D17" s="7"/>
      <c r="E17" s="5"/>
      <c r="F17" s="5" t="str">
        <f aca="false">IF(D17="","",IF(ISNUMBER(D17),IF(ABS(D17-'3. Lösungen'!D17)&lt;='3. Lösungen'!E17,"Richtig","Falsch"),"Zahl eingeben"))</f>
        <v/>
      </c>
    </row>
    <row r="18" customFormat="false" ht="15" hidden="false" customHeight="false" outlineLevel="0" collapsed="false">
      <c r="A18" s="5" t="n">
        <v>17</v>
      </c>
      <c r="B18" s="5" t="s">
        <v>13</v>
      </c>
      <c r="C18" s="6" t="s">
        <v>40</v>
      </c>
      <c r="D18" s="7"/>
      <c r="E18" s="5"/>
      <c r="F18" s="5" t="str">
        <f aca="false">IF(D18="","",IF(ISNUMBER(D18),IF(ABS(D18-'3. Lösungen'!D18)&lt;='3. Lösungen'!E18,"Richtig","Falsch"),"Zahl eingeben"))</f>
        <v/>
      </c>
    </row>
    <row r="19" customFormat="false" ht="28.35" hidden="false" customHeight="false" outlineLevel="0" collapsed="false">
      <c r="A19" s="5" t="n">
        <v>18</v>
      </c>
      <c r="B19" s="5" t="s">
        <v>13</v>
      </c>
      <c r="C19" s="6" t="s">
        <v>41</v>
      </c>
      <c r="D19" s="7"/>
      <c r="E19" s="5"/>
      <c r="F19" s="5" t="str">
        <f aca="false">IF(D19="","",IF(ISNUMBER(D19),IF(ABS(D19-'3. Lösungen'!D19)&lt;='3. Lösungen'!E19,"Richtig","Falsch"),"Zahl eingeben"))</f>
        <v/>
      </c>
    </row>
    <row r="20" customFormat="false" ht="55.2" hidden="false" customHeight="false" outlineLevel="0" collapsed="false">
      <c r="A20" s="5" t="n">
        <v>19</v>
      </c>
      <c r="B20" s="5" t="s">
        <v>13</v>
      </c>
      <c r="C20" s="6" t="s">
        <v>42</v>
      </c>
      <c r="D20" s="7"/>
      <c r="E20" s="5"/>
      <c r="F20" s="5" t="str">
        <f aca="false">IF(D20="","",IF(UPPER(TRIM(D20))='3. Lösungen'!D20,"Richtig","Falsch"))</f>
        <v/>
      </c>
    </row>
    <row r="21" customFormat="false" ht="41.75" hidden="false" customHeight="false" outlineLevel="0" collapsed="false">
      <c r="A21" s="5" t="n">
        <v>20</v>
      </c>
      <c r="B21" s="5" t="s">
        <v>13</v>
      </c>
      <c r="C21" s="6" t="s">
        <v>43</v>
      </c>
      <c r="D21" s="7"/>
      <c r="E21" s="5"/>
      <c r="F21" s="5" t="str">
        <f aca="false">IF(D21="","",IF(UPPER(TRIM(D21))='3. Lösungen'!D21,"Richtig","Falsch"))</f>
        <v/>
      </c>
    </row>
    <row r="22" customFormat="false" ht="41.75" hidden="false" customHeight="false" outlineLevel="0" collapsed="false">
      <c r="A22" s="5" t="n">
        <v>21</v>
      </c>
      <c r="B22" s="5" t="s">
        <v>14</v>
      </c>
      <c r="C22" s="6" t="s">
        <v>44</v>
      </c>
      <c r="D22" s="7"/>
      <c r="E22" s="5"/>
      <c r="F22" s="5" t="str">
        <f aca="false">IF(D22="","",IF(UPPER(TRIM(D22))='3. Lösungen'!D22,"Richtig","Falsch"))</f>
        <v/>
      </c>
    </row>
    <row r="23" customFormat="false" ht="41.75" hidden="false" customHeight="false" outlineLevel="0" collapsed="false">
      <c r="A23" s="5" t="n">
        <v>22</v>
      </c>
      <c r="B23" s="5" t="s">
        <v>14</v>
      </c>
      <c r="C23" s="6" t="s">
        <v>45</v>
      </c>
      <c r="D23" s="7"/>
      <c r="E23" s="5"/>
      <c r="F23" s="5" t="str">
        <f aca="false">IF(D23="","",IF(UPPER(TRIM(D23))='3. Lösungen'!D23,"Richtig","Falsch"))</f>
        <v/>
      </c>
    </row>
    <row r="24" customFormat="false" ht="28.35" hidden="false" customHeight="false" outlineLevel="0" collapsed="false">
      <c r="A24" s="5" t="n">
        <v>23</v>
      </c>
      <c r="B24" s="5" t="s">
        <v>14</v>
      </c>
      <c r="C24" s="6" t="s">
        <v>46</v>
      </c>
      <c r="D24" s="7"/>
      <c r="E24" s="5"/>
      <c r="F24" s="5" t="str">
        <f aca="false">IF(D24="","",IF(ISNUMBER(D24),IF(ABS(D24-'3. Lösungen'!D24)&lt;='3. Lösungen'!E24,"Richtig","Falsch"),"Zahl eingeben"))</f>
        <v/>
      </c>
    </row>
    <row r="25" customFormat="false" ht="28.35" hidden="false" customHeight="false" outlineLevel="0" collapsed="false">
      <c r="A25" s="5" t="n">
        <v>24</v>
      </c>
      <c r="B25" s="5" t="s">
        <v>14</v>
      </c>
      <c r="C25" s="6" t="s">
        <v>47</v>
      </c>
      <c r="D25" s="7"/>
      <c r="E25" s="5"/>
      <c r="F25" s="5" t="str">
        <f aca="false">IF(D25="","",IF(UPPER(TRIM(D25))='3. Lösungen'!D25,"Richtig","Falsch"))</f>
        <v/>
      </c>
    </row>
    <row r="26" customFormat="false" ht="41.75" hidden="false" customHeight="false" outlineLevel="0" collapsed="false">
      <c r="A26" s="5" t="n">
        <v>25</v>
      </c>
      <c r="B26" s="5" t="s">
        <v>14</v>
      </c>
      <c r="C26" s="6" t="s">
        <v>48</v>
      </c>
      <c r="D26" s="7"/>
      <c r="E26" s="5"/>
      <c r="F26" s="5" t="str">
        <f aca="false">IF(D26="","",IF(UPPER(TRIM(D26))='3. Lösungen'!D26,"Richtig","Falsch"))</f>
        <v/>
      </c>
    </row>
    <row r="27" customFormat="false" ht="28.35" hidden="false" customHeight="false" outlineLevel="0" collapsed="false">
      <c r="A27" s="5" t="n">
        <v>26</v>
      </c>
      <c r="B27" s="5" t="s">
        <v>14</v>
      </c>
      <c r="C27" s="6" t="s">
        <v>49</v>
      </c>
      <c r="D27" s="7"/>
      <c r="E27" s="5"/>
      <c r="F27" s="5" t="str">
        <f aca="false">IF(D27="","",IF(UPPER(TRIM(D27))='3. Lösungen'!D27,"Richtig","Falsch"))</f>
        <v/>
      </c>
    </row>
    <row r="28" customFormat="false" ht="15" hidden="false" customHeight="false" outlineLevel="0" collapsed="false">
      <c r="A28" s="5" t="n">
        <v>27</v>
      </c>
      <c r="B28" s="5" t="s">
        <v>15</v>
      </c>
      <c r="C28" s="6" t="s">
        <v>50</v>
      </c>
      <c r="D28" s="7"/>
      <c r="E28" s="5"/>
      <c r="F28" s="5" t="str">
        <f aca="false">IF(D28="","",IF(ISNUMBER(D28),IF(ABS(D28-'3. Lösungen'!D28)&lt;='3. Lösungen'!E28,"Richtig","Falsch"),"Zahl eingeben"))</f>
        <v/>
      </c>
    </row>
    <row r="29" customFormat="false" ht="15" hidden="false" customHeight="false" outlineLevel="0" collapsed="false">
      <c r="A29" s="5" t="n">
        <v>28</v>
      </c>
      <c r="B29" s="5" t="s">
        <v>15</v>
      </c>
      <c r="C29" s="6" t="s">
        <v>51</v>
      </c>
      <c r="D29" s="7"/>
      <c r="E29" s="5"/>
      <c r="F29" s="5" t="str">
        <f aca="false">IF(D29="","",IF(ISNUMBER(D29),IF(ABS(D29-'3. Lösungen'!D29)&lt;='3. Lösungen'!E29,"Richtig","Falsch"),"Zahl eingeben"))</f>
        <v/>
      </c>
    </row>
    <row r="30" customFormat="false" ht="28.35" hidden="false" customHeight="false" outlineLevel="0" collapsed="false">
      <c r="A30" s="5" t="n">
        <v>29</v>
      </c>
      <c r="B30" s="5" t="s">
        <v>15</v>
      </c>
      <c r="C30" s="6" t="s">
        <v>52</v>
      </c>
      <c r="D30" s="7"/>
      <c r="E30" s="5"/>
      <c r="F30" s="5" t="str">
        <f aca="false">IF(D30="","",IF(ISNUMBER(D30),IF(ABS(D30-'3. Lösungen'!D30)&lt;='3. Lösungen'!E30,"Richtig","Falsch"),"Zahl eingeben"))</f>
        <v/>
      </c>
    </row>
    <row r="31" customFormat="false" ht="15" hidden="false" customHeight="false" outlineLevel="0" collapsed="false">
      <c r="A31" s="5" t="n">
        <v>30</v>
      </c>
      <c r="B31" s="5" t="s">
        <v>15</v>
      </c>
      <c r="C31" s="6" t="s">
        <v>53</v>
      </c>
      <c r="D31" s="7"/>
      <c r="E31" s="5"/>
      <c r="F31" s="5" t="str">
        <f aca="false">IF(D31="","",IF(ISNUMBER(D31),IF(ABS(D31-'3. Lösungen'!D31)&lt;='3. Lösungen'!E31,"Richtig","Falsch"),"Zahl eingeben"))</f>
        <v/>
      </c>
    </row>
    <row r="32" customFormat="false" ht="15" hidden="false" customHeight="false" outlineLevel="0" collapsed="false">
      <c r="A32" s="5" t="n">
        <v>31</v>
      </c>
      <c r="B32" s="5" t="s">
        <v>15</v>
      </c>
      <c r="C32" s="6" t="s">
        <v>54</v>
      </c>
      <c r="D32" s="7"/>
      <c r="E32" s="5"/>
      <c r="F32" s="5" t="str">
        <f aca="false">IF(D32="","",IF(ISNUMBER(D32),IF(ABS(D32-'3. Lösungen'!D32)&lt;='3. Lösungen'!E32,"Richtig","Falsch"),"Zahl eingeben"))</f>
        <v/>
      </c>
    </row>
    <row r="33" customFormat="false" ht="28.35" hidden="false" customHeight="false" outlineLevel="0" collapsed="false">
      <c r="A33" s="5" t="n">
        <v>32</v>
      </c>
      <c r="B33" s="5" t="s">
        <v>15</v>
      </c>
      <c r="C33" s="6" t="s">
        <v>55</v>
      </c>
      <c r="D33" s="7"/>
      <c r="E33" s="5"/>
      <c r="F33" s="5" t="str">
        <f aca="false">IF(D33="","",IF(ISNUMBER(D33),IF(ABS(D33-'3. Lösungen'!D33)&lt;='3. Lösungen'!E33,"Richtig","Falsch"),"Zahl eingeben"))</f>
        <v/>
      </c>
    </row>
    <row r="34" customFormat="false" ht="28.35" hidden="false" customHeight="false" outlineLevel="0" collapsed="false">
      <c r="A34" s="5" t="n">
        <v>33</v>
      </c>
      <c r="B34" s="5" t="s">
        <v>15</v>
      </c>
      <c r="C34" s="6" t="s">
        <v>56</v>
      </c>
      <c r="D34" s="7"/>
      <c r="E34" s="5"/>
      <c r="F34" s="5" t="str">
        <f aca="false">IF(D34="","",IF(ISNUMBER(D34),IF(ABS(D34-'3. Lösungen'!D34)&lt;='3. Lösungen'!E34,"Richtig","Falsch"),"Zahl eingeben"))</f>
        <v/>
      </c>
    </row>
    <row r="35" customFormat="false" ht="28.35" hidden="false" customHeight="false" outlineLevel="0" collapsed="false">
      <c r="A35" s="5" t="n">
        <v>34</v>
      </c>
      <c r="B35" s="5" t="s">
        <v>15</v>
      </c>
      <c r="C35" s="6" t="s">
        <v>57</v>
      </c>
      <c r="D35" s="7"/>
      <c r="E35" s="5"/>
      <c r="F35" s="5" t="str">
        <f aca="false">IF(D35="","",IF(ISNUMBER(D35),IF(ABS(D35-'3. Lösungen'!D35)&lt;='3. Lösungen'!E35,"Richtig","Falsch"),"Zahl eingeben"))</f>
        <v/>
      </c>
    </row>
    <row r="36" customFormat="false" ht="15" hidden="false" customHeight="false" outlineLevel="0" collapsed="false">
      <c r="A36" s="5" t="n">
        <v>35</v>
      </c>
      <c r="B36" s="5" t="s">
        <v>16</v>
      </c>
      <c r="C36" s="6" t="s">
        <v>58</v>
      </c>
      <c r="D36" s="7"/>
      <c r="E36" s="5"/>
      <c r="F36" s="5" t="str">
        <f aca="false">IF(D36="","",IF(ISNUMBER(D36),IF(ABS(D36-'3. Lösungen'!D36)&lt;='3. Lösungen'!E36,"Richtig","Falsch"),"Zahl eingeben"))</f>
        <v/>
      </c>
    </row>
    <row r="37" customFormat="false" ht="15" hidden="false" customHeight="false" outlineLevel="0" collapsed="false">
      <c r="A37" s="5" t="n">
        <v>36</v>
      </c>
      <c r="B37" s="5" t="s">
        <v>16</v>
      </c>
      <c r="C37" s="6" t="s">
        <v>59</v>
      </c>
      <c r="D37" s="7"/>
      <c r="E37" s="5"/>
      <c r="F37" s="5" t="str">
        <f aca="false">IF(D37="","",IF(ISNUMBER(D37),IF(ABS(D37-'3. Lösungen'!D37)&lt;='3. Lösungen'!E37,"Richtig","Falsch"),"Zahl eingeben"))</f>
        <v/>
      </c>
    </row>
    <row r="38" customFormat="false" ht="15" hidden="false" customHeight="false" outlineLevel="0" collapsed="false">
      <c r="A38" s="5" t="n">
        <v>37</v>
      </c>
      <c r="B38" s="5" t="s">
        <v>16</v>
      </c>
      <c r="C38" s="6" t="s">
        <v>60</v>
      </c>
      <c r="D38" s="7"/>
      <c r="E38" s="5"/>
      <c r="F38" s="5" t="str">
        <f aca="false">IF(D38="","",IF(ISNUMBER(D38),IF(ABS(D38-'3. Lösungen'!D38)&lt;='3. Lösungen'!E38,"Richtig","Falsch"),"Zahl eingeben"))</f>
        <v/>
      </c>
    </row>
    <row r="39" customFormat="false" ht="28.35" hidden="false" customHeight="false" outlineLevel="0" collapsed="false">
      <c r="A39" s="5" t="n">
        <v>38</v>
      </c>
      <c r="B39" s="5" t="s">
        <v>16</v>
      </c>
      <c r="C39" s="6" t="s">
        <v>61</v>
      </c>
      <c r="D39" s="7"/>
      <c r="E39" s="5"/>
      <c r="F39" s="5" t="str">
        <f aca="false">IF(D39="","",IF(ISNUMBER(D39),IF(ABS(D39-'3. Lösungen'!D39)&lt;='3. Lösungen'!E39,"Richtig","Falsch"),"Zahl eingeben"))</f>
        <v/>
      </c>
    </row>
    <row r="40" customFormat="false" ht="15" hidden="false" customHeight="false" outlineLevel="0" collapsed="false">
      <c r="A40" s="5" t="n">
        <v>39</v>
      </c>
      <c r="B40" s="5" t="s">
        <v>16</v>
      </c>
      <c r="C40" s="6" t="s">
        <v>62</v>
      </c>
      <c r="D40" s="7"/>
      <c r="E40" s="5"/>
      <c r="F40" s="5" t="str">
        <f aca="false">IF(D40="","",IF(ISNUMBER(D40),IF(ABS(D40-'3. Lösungen'!D40)&lt;='3. Lösungen'!E40,"Richtig","Falsch"),"Zahl eingeben"))</f>
        <v/>
      </c>
    </row>
    <row r="41" customFormat="false" ht="15" hidden="false" customHeight="false" outlineLevel="0" collapsed="false">
      <c r="A41" s="5" t="n">
        <v>40</v>
      </c>
      <c r="B41" s="5" t="s">
        <v>16</v>
      </c>
      <c r="C41" s="6" t="s">
        <v>63</v>
      </c>
      <c r="D41" s="7"/>
      <c r="E41" s="5"/>
      <c r="F41" s="5" t="str">
        <f aca="false">IF(D41="","",IF(ISNUMBER(D41),IF(ABS(D41-'3. Lösungen'!D41)&lt;='3. Lösungen'!E41,"Richtig","Falsch"),"Zahl eingeben"))</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4"/>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28.3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28.35" hidden="false" customHeight="false" outlineLevel="0" collapsed="false">
      <c r="A5" s="0" t="n">
        <v>4</v>
      </c>
      <c r="B5" s="0" t="s">
        <v>11</v>
      </c>
      <c r="C5" s="0" t="s">
        <v>68</v>
      </c>
      <c r="D5" s="0" t="s">
        <v>75</v>
      </c>
      <c r="F5" s="8" t="s">
        <v>76</v>
      </c>
    </row>
    <row r="6" customFormat="false" ht="28.35" hidden="false" customHeight="false" outlineLevel="0" collapsed="false">
      <c r="A6" s="0" t="n">
        <v>5</v>
      </c>
      <c r="B6" s="0" t="s">
        <v>11</v>
      </c>
      <c r="C6" s="0" t="s">
        <v>68</v>
      </c>
      <c r="D6" s="0" t="s">
        <v>69</v>
      </c>
      <c r="F6" s="8" t="s">
        <v>77</v>
      </c>
    </row>
    <row r="7" customFormat="false" ht="28.35" hidden="false" customHeight="false" outlineLevel="0" collapsed="false">
      <c r="A7" s="0" t="n">
        <v>6</v>
      </c>
      <c r="B7" s="0" t="s">
        <v>11</v>
      </c>
      <c r="C7" s="0" t="s">
        <v>78</v>
      </c>
      <c r="D7" s="0" t="n">
        <v>200</v>
      </c>
      <c r="E7" s="0" t="n">
        <v>0</v>
      </c>
      <c r="F7" s="8" t="s">
        <v>79</v>
      </c>
    </row>
    <row r="8" customFormat="false" ht="15" hidden="false" customHeight="false" outlineLevel="0" collapsed="false">
      <c r="A8" s="0" t="n">
        <v>7</v>
      </c>
      <c r="B8" s="0" t="s">
        <v>12</v>
      </c>
      <c r="C8" s="0" t="s">
        <v>68</v>
      </c>
      <c r="D8" s="0" t="s">
        <v>75</v>
      </c>
      <c r="F8" s="8" t="s">
        <v>80</v>
      </c>
    </row>
    <row r="9" customFormat="false" ht="15" hidden="false" customHeight="false" outlineLevel="0" collapsed="false">
      <c r="A9" s="0" t="n">
        <v>8</v>
      </c>
      <c r="B9" s="0" t="s">
        <v>12</v>
      </c>
      <c r="C9" s="0" t="s">
        <v>68</v>
      </c>
      <c r="D9" s="0" t="s">
        <v>71</v>
      </c>
      <c r="F9" s="8" t="s">
        <v>81</v>
      </c>
    </row>
    <row r="10" customFormat="false" ht="28.35" hidden="false" customHeight="false" outlineLevel="0" collapsed="false">
      <c r="A10" s="0" t="n">
        <v>9</v>
      </c>
      <c r="B10" s="0" t="s">
        <v>12</v>
      </c>
      <c r="C10" s="0" t="s">
        <v>68</v>
      </c>
      <c r="D10" s="0" t="s">
        <v>71</v>
      </c>
      <c r="F10" s="8" t="s">
        <v>82</v>
      </c>
    </row>
    <row r="11" customFormat="false" ht="28.35" hidden="false" customHeight="false" outlineLevel="0" collapsed="false">
      <c r="A11" s="0" t="n">
        <v>10</v>
      </c>
      <c r="B11" s="0" t="s">
        <v>12</v>
      </c>
      <c r="C11" s="0" t="s">
        <v>68</v>
      </c>
      <c r="D11" s="0" t="s">
        <v>69</v>
      </c>
      <c r="F11" s="8" t="s">
        <v>83</v>
      </c>
    </row>
    <row r="12" customFormat="false" ht="28.35" hidden="false" customHeight="false" outlineLevel="0" collapsed="false">
      <c r="A12" s="0" t="n">
        <v>11</v>
      </c>
      <c r="B12" s="0" t="s">
        <v>12</v>
      </c>
      <c r="C12" s="0" t="s">
        <v>68</v>
      </c>
      <c r="D12" s="0" t="s">
        <v>73</v>
      </c>
      <c r="F12" s="8" t="s">
        <v>84</v>
      </c>
    </row>
    <row r="13" customFormat="false" ht="15" hidden="false" customHeight="false" outlineLevel="0" collapsed="false">
      <c r="A13" s="0" t="n">
        <v>12</v>
      </c>
      <c r="B13" s="0" t="s">
        <v>12</v>
      </c>
      <c r="C13" s="0" t="s">
        <v>78</v>
      </c>
      <c r="D13" s="0" t="n">
        <v>11.1111</v>
      </c>
      <c r="E13" s="0" t="n">
        <v>0.05</v>
      </c>
      <c r="F13" s="8" t="s">
        <v>85</v>
      </c>
    </row>
    <row r="14" customFormat="false" ht="15" hidden="false" customHeight="false" outlineLevel="0" collapsed="false">
      <c r="A14" s="0" t="n">
        <v>13</v>
      </c>
      <c r="B14" s="0" t="s">
        <v>13</v>
      </c>
      <c r="C14" s="0" t="s">
        <v>78</v>
      </c>
      <c r="D14" s="0" t="n">
        <v>20</v>
      </c>
      <c r="E14" s="0" t="n">
        <v>0.05</v>
      </c>
      <c r="F14" s="8" t="s">
        <v>86</v>
      </c>
    </row>
    <row r="15" customFormat="false" ht="15" hidden="false" customHeight="false" outlineLevel="0" collapsed="false">
      <c r="A15" s="0" t="n">
        <v>14</v>
      </c>
      <c r="B15" s="0" t="s">
        <v>13</v>
      </c>
      <c r="C15" s="0" t="s">
        <v>78</v>
      </c>
      <c r="D15" s="0" t="n">
        <v>9</v>
      </c>
      <c r="E15" s="0" t="n">
        <v>0.01</v>
      </c>
      <c r="F15" s="8" t="s">
        <v>87</v>
      </c>
    </row>
    <row r="16" customFormat="false" ht="15" hidden="false" customHeight="false" outlineLevel="0" collapsed="false">
      <c r="A16" s="0" t="n">
        <v>15</v>
      </c>
      <c r="B16" s="0" t="s">
        <v>13</v>
      </c>
      <c r="C16" s="0" t="s">
        <v>78</v>
      </c>
      <c r="D16" s="0" t="n">
        <v>1.5</v>
      </c>
      <c r="E16" s="0" t="n">
        <v>0.01</v>
      </c>
      <c r="F16" s="8" t="s">
        <v>88</v>
      </c>
    </row>
    <row r="17" customFormat="false" ht="15" hidden="false" customHeight="false" outlineLevel="0" collapsed="false">
      <c r="A17" s="0" t="n">
        <v>16</v>
      </c>
      <c r="B17" s="0" t="s">
        <v>13</v>
      </c>
      <c r="C17" s="0" t="s">
        <v>78</v>
      </c>
      <c r="D17" s="0" t="n">
        <v>25</v>
      </c>
      <c r="E17" s="0" t="n">
        <v>0.05</v>
      </c>
      <c r="F17" s="8" t="s">
        <v>89</v>
      </c>
    </row>
    <row r="18" customFormat="false" ht="15" hidden="false" customHeight="false" outlineLevel="0" collapsed="false">
      <c r="A18" s="0" t="n">
        <v>17</v>
      </c>
      <c r="B18" s="0" t="s">
        <v>13</v>
      </c>
      <c r="C18" s="0" t="s">
        <v>78</v>
      </c>
      <c r="D18" s="0" t="n">
        <v>15.3846</v>
      </c>
      <c r="E18" s="0" t="n">
        <v>0.05</v>
      </c>
      <c r="F18" s="8" t="s">
        <v>90</v>
      </c>
    </row>
    <row r="19" customFormat="false" ht="15" hidden="false" customHeight="false" outlineLevel="0" collapsed="false">
      <c r="A19" s="0" t="n">
        <v>18</v>
      </c>
      <c r="B19" s="0" t="s">
        <v>13</v>
      </c>
      <c r="C19" s="0" t="s">
        <v>78</v>
      </c>
      <c r="D19" s="0" t="n">
        <v>30</v>
      </c>
      <c r="E19" s="0" t="n">
        <v>0.01</v>
      </c>
      <c r="F19" s="8" t="s">
        <v>91</v>
      </c>
    </row>
    <row r="20" customFormat="false" ht="15" hidden="false" customHeight="false" outlineLevel="0" collapsed="false">
      <c r="A20" s="0" t="n">
        <v>19</v>
      </c>
      <c r="B20" s="0" t="s">
        <v>13</v>
      </c>
      <c r="C20" s="0" t="s">
        <v>68</v>
      </c>
      <c r="D20" s="0" t="s">
        <v>73</v>
      </c>
      <c r="F20" s="8" t="s">
        <v>92</v>
      </c>
    </row>
    <row r="21" customFormat="false" ht="15" hidden="false" customHeight="false" outlineLevel="0" collapsed="false">
      <c r="A21" s="0" t="n">
        <v>20</v>
      </c>
      <c r="B21" s="0" t="s">
        <v>13</v>
      </c>
      <c r="C21" s="0" t="s">
        <v>68</v>
      </c>
      <c r="D21" s="0" t="s">
        <v>71</v>
      </c>
      <c r="F21" s="8" t="s">
        <v>93</v>
      </c>
    </row>
    <row r="22" customFormat="false" ht="15" hidden="false" customHeight="false" outlineLevel="0" collapsed="false">
      <c r="A22" s="0" t="n">
        <v>21</v>
      </c>
      <c r="B22" s="0" t="s">
        <v>14</v>
      </c>
      <c r="C22" s="0" t="s">
        <v>68</v>
      </c>
      <c r="D22" s="0" t="s">
        <v>71</v>
      </c>
      <c r="F22" s="8" t="s">
        <v>94</v>
      </c>
    </row>
    <row r="23" customFormat="false" ht="15" hidden="false" customHeight="false" outlineLevel="0" collapsed="false">
      <c r="A23" s="0" t="n">
        <v>22</v>
      </c>
      <c r="B23" s="0" t="s">
        <v>14</v>
      </c>
      <c r="C23" s="0" t="s">
        <v>68</v>
      </c>
      <c r="D23" s="0" t="s">
        <v>75</v>
      </c>
      <c r="F23" s="8" t="s">
        <v>95</v>
      </c>
    </row>
    <row r="24" customFormat="false" ht="15" hidden="false" customHeight="false" outlineLevel="0" collapsed="false">
      <c r="A24" s="0" t="n">
        <v>23</v>
      </c>
      <c r="B24" s="0" t="s">
        <v>14</v>
      </c>
      <c r="C24" s="0" t="s">
        <v>78</v>
      </c>
      <c r="D24" s="0" t="n">
        <v>1</v>
      </c>
      <c r="E24" s="0" t="n">
        <v>0</v>
      </c>
      <c r="F24" s="8" t="s">
        <v>96</v>
      </c>
    </row>
    <row r="25" customFormat="false" ht="15" hidden="false" customHeight="false" outlineLevel="0" collapsed="false">
      <c r="A25" s="0" t="n">
        <v>24</v>
      </c>
      <c r="B25" s="0" t="s">
        <v>14</v>
      </c>
      <c r="C25" s="0" t="s">
        <v>68</v>
      </c>
      <c r="D25" s="0" t="s">
        <v>75</v>
      </c>
      <c r="F25" s="8" t="s">
        <v>97</v>
      </c>
    </row>
    <row r="26" customFormat="false" ht="15" hidden="false" customHeight="false" outlineLevel="0" collapsed="false">
      <c r="A26" s="0" t="n">
        <v>25</v>
      </c>
      <c r="B26" s="0" t="s">
        <v>14</v>
      </c>
      <c r="C26" s="0" t="s">
        <v>68</v>
      </c>
      <c r="D26" s="0" t="s">
        <v>73</v>
      </c>
      <c r="F26" s="8" t="s">
        <v>98</v>
      </c>
    </row>
    <row r="27" customFormat="false" ht="15" hidden="false" customHeight="false" outlineLevel="0" collapsed="false">
      <c r="A27" s="0" t="n">
        <v>26</v>
      </c>
      <c r="B27" s="0" t="s">
        <v>14</v>
      </c>
      <c r="C27" s="0" t="s">
        <v>68</v>
      </c>
      <c r="D27" s="0" t="s">
        <v>69</v>
      </c>
      <c r="F27" s="8" t="s">
        <v>99</v>
      </c>
    </row>
    <row r="28" customFormat="false" ht="15" hidden="false" customHeight="false" outlineLevel="0" collapsed="false">
      <c r="A28" s="0" t="n">
        <v>27</v>
      </c>
      <c r="B28" s="0" t="s">
        <v>15</v>
      </c>
      <c r="C28" s="0" t="s">
        <v>78</v>
      </c>
      <c r="D28" s="0" t="n">
        <v>5.4716</v>
      </c>
      <c r="E28" s="0" t="n">
        <v>0.01</v>
      </c>
      <c r="F28" s="8" t="s">
        <v>100</v>
      </c>
    </row>
    <row r="29" customFormat="false" ht="28.35" hidden="false" customHeight="false" outlineLevel="0" collapsed="false">
      <c r="A29" s="0" t="n">
        <v>28</v>
      </c>
      <c r="B29" s="0" t="s">
        <v>15</v>
      </c>
      <c r="C29" s="0" t="s">
        <v>78</v>
      </c>
      <c r="D29" s="0" t="n">
        <v>8</v>
      </c>
      <c r="E29" s="0" t="n">
        <v>0</v>
      </c>
      <c r="F29" s="8" t="s">
        <v>101</v>
      </c>
    </row>
    <row r="30" customFormat="false" ht="15" hidden="false" customHeight="false" outlineLevel="0" collapsed="false">
      <c r="A30" s="0" t="n">
        <v>29</v>
      </c>
      <c r="B30" s="0" t="s">
        <v>15</v>
      </c>
      <c r="C30" s="0" t="s">
        <v>78</v>
      </c>
      <c r="D30" s="0" t="n">
        <v>114.5</v>
      </c>
      <c r="E30" s="0" t="n">
        <v>0.25</v>
      </c>
      <c r="F30" s="8" t="s">
        <v>102</v>
      </c>
    </row>
    <row r="31" customFormat="false" ht="15" hidden="false" customHeight="false" outlineLevel="0" collapsed="false">
      <c r="A31" s="0" t="n">
        <v>30</v>
      </c>
      <c r="B31" s="0" t="s">
        <v>15</v>
      </c>
      <c r="C31" s="0" t="s">
        <v>78</v>
      </c>
      <c r="D31" s="0" t="n">
        <v>132</v>
      </c>
      <c r="E31" s="0" t="n">
        <v>0.25</v>
      </c>
      <c r="F31" s="8" t="s">
        <v>103</v>
      </c>
    </row>
    <row r="32" customFormat="false" ht="28.35" hidden="false" customHeight="false" outlineLevel="0" collapsed="false">
      <c r="A32" s="0" t="n">
        <v>31</v>
      </c>
      <c r="B32" s="0" t="s">
        <v>15</v>
      </c>
      <c r="C32" s="0" t="s">
        <v>78</v>
      </c>
      <c r="D32" s="0" t="n">
        <v>19.9491</v>
      </c>
      <c r="E32" s="0" t="n">
        <v>0.1</v>
      </c>
      <c r="F32" s="8" t="s">
        <v>104</v>
      </c>
    </row>
    <row r="33" customFormat="false" ht="15" hidden="false" customHeight="false" outlineLevel="0" collapsed="false">
      <c r="A33" s="0" t="n">
        <v>32</v>
      </c>
      <c r="B33" s="0" t="s">
        <v>15</v>
      </c>
      <c r="C33" s="0" t="s">
        <v>78</v>
      </c>
      <c r="D33" s="0" t="n">
        <v>142.8571</v>
      </c>
      <c r="E33" s="0" t="n">
        <v>0.01</v>
      </c>
      <c r="F33" s="8" t="s">
        <v>105</v>
      </c>
    </row>
    <row r="34" customFormat="false" ht="15" hidden="false" customHeight="false" outlineLevel="0" collapsed="false">
      <c r="A34" s="0" t="n">
        <v>33</v>
      </c>
      <c r="B34" s="0" t="s">
        <v>15</v>
      </c>
      <c r="C34" s="0" t="s">
        <v>78</v>
      </c>
      <c r="D34" s="0" t="n">
        <v>33.3333</v>
      </c>
      <c r="E34" s="0" t="n">
        <v>0.05</v>
      </c>
      <c r="F34" s="8" t="s">
        <v>106</v>
      </c>
    </row>
    <row r="35" customFormat="false" ht="28.35" hidden="false" customHeight="false" outlineLevel="0" collapsed="false">
      <c r="A35" s="0" t="n">
        <v>34</v>
      </c>
      <c r="B35" s="0" t="s">
        <v>15</v>
      </c>
      <c r="C35" s="0" t="s">
        <v>78</v>
      </c>
      <c r="D35" s="0" t="n">
        <v>3.241</v>
      </c>
      <c r="E35" s="0" t="n">
        <v>0.05</v>
      </c>
      <c r="F35" s="8" t="s">
        <v>107</v>
      </c>
    </row>
    <row r="36" customFormat="false" ht="15" hidden="false" customHeight="false" outlineLevel="0" collapsed="false">
      <c r="A36" s="0" t="n">
        <v>35</v>
      </c>
      <c r="B36" s="0" t="s">
        <v>16</v>
      </c>
      <c r="C36" s="0" t="s">
        <v>78</v>
      </c>
      <c r="D36" s="0" t="n">
        <v>4.75</v>
      </c>
      <c r="E36" s="0" t="n">
        <v>0.01</v>
      </c>
      <c r="F36" s="8" t="s">
        <v>108</v>
      </c>
    </row>
    <row r="37" customFormat="false" ht="15" hidden="false" customHeight="false" outlineLevel="0" collapsed="false">
      <c r="A37" s="0" t="n">
        <v>36</v>
      </c>
      <c r="B37" s="0" t="s">
        <v>16</v>
      </c>
      <c r="C37" s="0" t="s">
        <v>78</v>
      </c>
      <c r="D37" s="0" t="n">
        <v>5.1389</v>
      </c>
      <c r="E37" s="0" t="n">
        <v>0.005</v>
      </c>
      <c r="F37" s="8" t="s">
        <v>109</v>
      </c>
    </row>
    <row r="38" customFormat="false" ht="15" hidden="false" customHeight="false" outlineLevel="0" collapsed="false">
      <c r="A38" s="0" t="n">
        <v>37</v>
      </c>
      <c r="B38" s="0" t="s">
        <v>16</v>
      </c>
      <c r="C38" s="0" t="s">
        <v>78</v>
      </c>
      <c r="D38" s="0" t="n">
        <v>7.6923</v>
      </c>
      <c r="E38" s="0" t="n">
        <v>0.02</v>
      </c>
      <c r="F38" s="8" t="s">
        <v>110</v>
      </c>
    </row>
    <row r="39" customFormat="false" ht="15" hidden="false" customHeight="false" outlineLevel="0" collapsed="false">
      <c r="A39" s="0" t="n">
        <v>38</v>
      </c>
      <c r="B39" s="0" t="s">
        <v>16</v>
      </c>
      <c r="C39" s="0" t="s">
        <v>78</v>
      </c>
      <c r="D39" s="0" t="n">
        <v>0.6348</v>
      </c>
      <c r="E39" s="0" t="n">
        <v>0.01</v>
      </c>
      <c r="F39" s="8" t="s">
        <v>111</v>
      </c>
    </row>
    <row r="40" customFormat="false" ht="15" hidden="false" customHeight="false" outlineLevel="0" collapsed="false">
      <c r="A40" s="0" t="n">
        <v>39</v>
      </c>
      <c r="B40" s="0" t="s">
        <v>16</v>
      </c>
      <c r="C40" s="0" t="s">
        <v>78</v>
      </c>
      <c r="D40" s="0" t="n">
        <v>17.1429</v>
      </c>
      <c r="E40" s="0" t="n">
        <v>0.02</v>
      </c>
      <c r="F40" s="8" t="s">
        <v>112</v>
      </c>
    </row>
    <row r="41" customFormat="false" ht="15" hidden="false" customHeight="false" outlineLevel="0" collapsed="false">
      <c r="A41" s="0" t="n">
        <v>40</v>
      </c>
      <c r="B41" s="0" t="s">
        <v>16</v>
      </c>
      <c r="C41" s="0" t="s">
        <v>78</v>
      </c>
      <c r="D41" s="0" t="n">
        <v>12.6667</v>
      </c>
      <c r="E41" s="0" t="n">
        <v>0.02</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2026-09-24T00:18:11Z</dcterms:created>
  <dc:creator>openpyxl</dc:creator>
  <dc:description/>
  <dc:language>en-US</dc:language>
  <cp:lastModifiedBy/>
  <dcterms:modified xsi:type="dcterms:W3CDTF">2026-09-24T00:18:11Z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