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0. Read Me" sheetId="1" state="visible" r:id="rId3"/>
    <sheet name="2. Score" sheetId="2" state="visible" r:id="rId4"/>
    <sheet name="1. Questions" sheetId="3" state="visible" r:id="rId5"/>
    <sheet name="3. Marking" sheetId="4" state="visible" r:id="rId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<sst xmlns="http://schemas.openxmlformats.org/spreadsheetml/2006/main" count="239" uniqueCount="114">
  <si>
    <t xml:space="preserve">Forty questions on Real Estate Joint Ventures</t>
  </si>
  <si>
    <t xml:space="preserve">Answer in the yellow column of sheet 1. Numbers as numbers, in the unit the question asks for (a multiple as 2.9, a percentage as 24.5). Multiple choice as a single letter.</t>
  </si>
  <si>
    <t xml:space="preserve">Column F marks each answer as you type. Sheet 2 counts your errors part by part: that is your revision list.</t>
  </si>
  <si>
    <t xml:space="preserve">Sheet 3 carries every answer, every tolerance and the reason for each answer. Nothing is hidden: look only when you have tried.</t>
  </si>
  <si>
    <t xml:space="preserve">Six parts: setting up the deal (chapters 1 to 5), capital and funding (6 to 8), the waterfall and the promote (9, 10 and Appendix C), the clawback, fees and the model (11 to 13), control to the end of the venture (14 to 23), and the three cases on the same page.</t>
  </si>
  <si>
    <t xml:space="preserve">No macros. Nothing is locked, protected or watermarked.</t>
  </si>
  <si>
    <t xml:space="preserve">Part</t>
  </si>
  <si>
    <t xml:space="preserve">Questions</t>
  </si>
  <si>
    <t xml:space="preserve">Answered</t>
  </si>
  <si>
    <t xml:space="preserve">Right</t>
  </si>
  <si>
    <t xml:space="preserve">Wrong</t>
  </si>
  <si>
    <t xml:space="preserve">1. Setting up the deal (ch. 1-5)</t>
  </si>
  <si>
    <t xml:space="preserve">2. Capital and funding (ch. 6-8)</t>
  </si>
  <si>
    <t xml:space="preserve">3. Waterfall and promote (ch. 9-10, App. C)</t>
  </si>
  <si>
    <t xml:space="preserve">4. Clawback, fees, the model (ch. 11-13)</t>
  </si>
  <si>
    <t xml:space="preserve">5. Control to the end (ch. 14-23)</t>
  </si>
  <si>
    <t xml:space="preserve">6. The three cases</t>
  </si>
  <si>
    <t xml:space="preserve">Total</t>
  </si>
  <si>
    <t xml:space="preserve">Score</t>
  </si>
  <si>
    <t xml:space="preserve">Revise first</t>
  </si>
  <si>
    <t xml:space="preserve">#</t>
  </si>
  <si>
    <t xml:space="preserve">Question</t>
  </si>
  <si>
    <t xml:space="preserve">Your answer</t>
  </si>
  <si>
    <t xml:space="preserve">Marked</t>
  </si>
  <si>
    <t xml:space="preserve">Chapter 1: in a single-asset joint venture, the investor typically supplies what share of the equity?  A) 85 to 95 per cent  B) 50 per cent  C) 60 to 70 per cent  D) 99 per cent</t>
  </si>
  <si>
    <t xml:space="preserve">Chapter 1: the mismatch the book calls the most insidious at inception is  A) Hold period  B) A different definition of success (IRR, multiple, current yield)  C) Return target  D) Leverage</t>
  </si>
  <si>
    <t xml:space="preserve">Chapter 3: completion happens at the pace of  A) The slowest of the asset contract, the JV agreement and the loan  B) The lender's valuer  C) The seller  D) The investor's committee alone</t>
  </si>
  <si>
    <t xml:space="preserve">Chapter 5: which of these term sheet clauses is binding?  A) The promote  B) Major decisions  C) Cost sharing  D) The preferred return</t>
  </si>
  <si>
    <t xml:space="preserve">Chapter 5: the most valuable clause a sponsor can add to exclusivity is  A) A longer period  B) A break fee  C) A retrade release  D) A cost cap</t>
  </si>
  <si>
    <t xml:space="preserve">Chapter 6: at 65 per cent leverage, the promote per unit of sponsor capital (x, two decimals)?</t>
  </si>
  <si>
    <t xml:space="preserve">Chapter 6: at 40 per cent leverage, by how much does equity move for each unit of change in asset value (two decimals)?</t>
  </si>
  <si>
    <t xml:space="preserve">Chapter 7: the contingency in the sources and uses, at 8 per cent of capex and leasing?</t>
  </si>
  <si>
    <t xml:space="preserve">Chapter 7: preferred return accrued for nothing on 10 called ninety days early at a seven-point spread (three decimals)?</t>
  </si>
  <si>
    <t xml:space="preserve">Chapter 8: the sponsor's stake after a 2.00 shortfall under a capital-account reduction at 1.5x, per cent (two decimals)?</t>
  </si>
  <si>
    <t xml:space="preserve">Chapter 8: a credit multiple of 1.5x on the same default leaves the sponsor at  A) 10 per cent  B) 2.99 per cent  C) 1.52 per cent  D) 7.04 per cent</t>
  </si>
  <si>
    <t xml:space="preserve">Chapter 8: a forced buyout at 75% of a 6.00 fair value, paid in three years with no interest, is worth what share of fair value at 10%, per cent (one decimal)?</t>
  </si>
  <si>
    <t xml:space="preserve">Chapter 9: the 50/50 catch-up amount at an exit of 250 in year 5 (two decimals)?</t>
  </si>
  <si>
    <t xml:space="preserve">Chapter 9: total promote at 250 in year 5 (two decimals)?</t>
  </si>
  <si>
    <t xml:space="preserve">Chapter 9: the investor's net IRR at 250 in year 5, per cent (one decimal)?</t>
  </si>
  <si>
    <t xml:space="preserve">Chapter 9: the same 250 received a year later; the promote (two decimals)?</t>
  </si>
  <si>
    <t xml:space="preserve">Chapter 10: the marginal promote rate between exits of 180 and 250, per cent (one decimal)?</t>
  </si>
  <si>
    <t xml:space="preserve">Chapter 10: at 75 per cent leverage in the 250 to 312.5 example, the promote?</t>
  </si>
  <si>
    <t xml:space="preserve">Appendix C: Structure 3 (multiple hurdles) at 250, the promote (two decimals)?</t>
  </si>
  <si>
    <t xml:space="preserve">Chapter 9: a full catch-up and a 50/50 catch-up to the same 20 per cent  A) Always differ by the catch-up amount  B) Give the same promote once the catch-up band is passed  C) Differ most at excellent exits  D) Differ only under a multiple waterfall</t>
  </si>
  <si>
    <t xml:space="preserve">Chapter 11: capital plus preferred return owed to the partners on the lookback (two decimals)?</t>
  </si>
  <si>
    <t xml:space="preserve">Chapter 11: the sponsor's multiple under a clawback limited to the after-tax amount at 40 per cent (two decimals)?</t>
  </si>
  <si>
    <t xml:space="preserve">Chapter 12: the bad case (sale at 300). Everything the sponsor takes out, as a multiple of its 10 of capital (two decimals)?</t>
  </si>
  <si>
    <t xml:space="preserve">Chapter 12: the same fee rate of 1.00% on gross asset value of 350 gives an annual fee of?</t>
  </si>
  <si>
    <t xml:space="preserve">Chapter 13: the closed-form fee on gross asset value at 0.5% with NOI 20 and a 5% yield (two decimals)?</t>
  </si>
  <si>
    <t xml:space="preserve">Chapter 13: from the base to the worst corner of the promote grid, the investor's net IRR falls by what proportion, per cent (whole number)?</t>
  </si>
  <si>
    <t xml:space="preserve">Chapter 13: above the second hurdle, compounding the preferred return monthly instead of annually changes the promote at 250 by  A) About 4.3  B) About a year of performance  C) About 1.2  D) Nothing</t>
  </si>
  <si>
    <t xml:space="preserve">Chapter 17: a buy-sell notice names 200 in year 4. What must the sponsor pay if it chooses to buy (two decimals)?</t>
  </si>
  <si>
    <t xml:space="preserve">Chapter 19: the promote crystallised at a removal valuation of 180 in year 3, at full precision (two decimals)?</t>
  </si>
  <si>
    <t xml:space="preserve">Chapter 21: what the preferred-return reset moves from the investor to the sponsor at an exit of 200 (two decimals)?</t>
  </si>
  <si>
    <t xml:space="preserve">Chapter 23: the year-five receipt that gives the partners exactly 14% (two decimals)?</t>
  </si>
  <si>
    <t xml:space="preserve">Chapter 23: the deemed liquidation at 126, run before the 2.00 advance leaves: the promote entitlement (two decimals)?</t>
  </si>
  <si>
    <t xml:space="preserve">Chapter 23: what a full catch-up would have added to the sponsor's promote at this exit?</t>
  </si>
  <si>
    <t xml:space="preserve">Chapter 23: the exit price at which the promote first becomes payable (two decimals)?</t>
  </si>
  <si>
    <t xml:space="preserve">Case one: the partners' IRR over the life of the Chapter 11 venture before any promote, per cent (two decimals)?</t>
  </si>
  <si>
    <t xml:space="preserve">Case one: the promote a lookback measured on dated cash flows allows (two decimals)?</t>
  </si>
  <si>
    <t xml:space="preserve">Case two: the common's return with the preferred layer, per cent (two decimals)?</t>
  </si>
  <si>
    <t xml:space="preserve">Case two: how far can income fall before the hard pay is missed, per cent (whole number)?</t>
  </si>
  <si>
    <t xml:space="preserve">Case three: the bad case at 150. The investor's gain from offsetting the transaction fees against the asset management fee (two decimals)?</t>
  </si>
  <si>
    <t xml:space="preserve">Case three: net proceeds below which the fee offset is worth more than the promote offset (two decimals)?</t>
  </si>
  <si>
    <t xml:space="preserve">Type</t>
  </si>
  <si>
    <t xml:space="preserve">Answer</t>
  </si>
  <si>
    <t xml:space="preserve">Tolerance</t>
  </si>
  <si>
    <t xml:space="preserve">Why</t>
  </si>
  <si>
    <t xml:space="preserve">mcq</t>
  </si>
  <si>
    <t xml:space="preserve">A</t>
  </si>
  <si>
    <t xml:space="preserve">The sponsor's co-investment is usually 5 to 10 per cent.</t>
  </si>
  <si>
    <t xml:space="preserve">B</t>
  </si>
  <si>
    <t xml:space="preserve">IRR rewards selling early, multiple rewards holding, yield rewards distributing.</t>
  </si>
  <si>
    <t xml:space="preserve">Three races on independent clocks under one deadline.</t>
  </si>
  <si>
    <t xml:space="preserve">C</t>
  </si>
  <si>
    <t xml:space="preserve">Exclusivity, confidentiality, cost sharing, governing law and break costs survive.</t>
  </si>
  <si>
    <t xml:space="preserve">Exclusivity falls away if the investor changes an economic term.</t>
  </si>
  <si>
    <t xml:space="preserve">num</t>
  </si>
  <si>
    <t xml:space="preserve">3.20 of promote on 3.5 of sponsor capital.</t>
  </si>
  <si>
    <t xml:space="preserve">1 / (1 - 0.40).</t>
  </si>
  <si>
    <t xml:space="preserve">8% of 20 + 5.</t>
  </si>
  <si>
    <t xml:space="preserve">10 x 7% x 0.25.</t>
  </si>
  <si>
    <t xml:space="preserve">5 - 3 = 2 against 65 + 2 = 67.</t>
  </si>
  <si>
    <t xml:space="preserve">D</t>
  </si>
  <si>
    <t xml:space="preserve">An extra 1 of notional capital on a base of 70 moves it a tenth of a point.</t>
  </si>
  <si>
    <t xml:space="preserve">4.5 / 1.1^3 = 3.38.</t>
  </si>
  <si>
    <t xml:space="preserve">0.5C = 0.2 x (46.93 + C). Chapter 9 prints 31.28, Appendix C 31.29.</t>
  </si>
  <si>
    <t xml:space="preserve">15.64 + 7.49 + 10.30.</t>
  </si>
  <si>
    <t xml:space="preserve">194.91 on 90 over five years.</t>
  </si>
  <si>
    <t xml:space="preserve">The hurdle rises to 219.50, so tier 5 almost disappears.</t>
  </si>
  <si>
    <t xml:space="preserve">17.43 of promote on 70 of proceeds.</t>
  </si>
  <si>
    <t xml:space="preserve">62.5 of equity; 125 at exit.</t>
  </si>
  <si>
    <t xml:space="preserve">5.56 + 12.50 + 9.58, whatever the exit year.</t>
  </si>
  <si>
    <t xml:space="preserve">They differ only if the money runs out inside the band.</t>
  </si>
  <si>
    <t xml:space="preserve">160 + 25.97 + 15.58.</t>
  </si>
  <si>
    <t xml:space="preserve">7.20 repaid of 12.00.</t>
  </si>
  <si>
    <t xml:space="preserve">Fees 15.25, promote 1.53, its own 14.85: 31.63 on 10. The first edition says "1.5x", which is its fees alone.</t>
  </si>
  <si>
    <t xml:space="preserve">Three and a half times the fee on contributed equity.</t>
  </si>
  <si>
    <t xml:space="preserve">F = f x NOI / (y + f).</t>
  </si>
  <si>
    <t xml:space="preserve">16.71% to 12.09%, while the promote falls 42%. The first edition says the investor falls "by rather more".</t>
  </si>
  <si>
    <t xml:space="preserve">Above 215.68 the promote no longer depends on the preferred return.</t>
  </si>
  <si>
    <t xml:space="preserve">The investor's entitlement through the waterfall: sixteen times the sponsor's cheque.</t>
  </si>
  <si>
    <t xml:space="preserve">The book adds rounded tiers and prints 17.99.</t>
  </si>
  <si>
    <t xml:space="preserve">14.38 of promote against 12.48.</t>
  </si>
  <si>
    <t xml:space="preserve">On -50, -3, +3, +16, +4.</t>
  </si>
  <si>
    <t xml:space="preserve">32.00 of capital and 13.24 of preferred return against 46.74: 1.50 over, half of it promote. The first edition says nil.</t>
  </si>
  <si>
    <t xml:space="preserve">Nothing: the 50/50 catch-up completes at 87.73. The 70/30 tier added 0.58.</t>
  </si>
  <si>
    <t xml:space="preserve">Capital and preferred return of 50.79, less 5.00 of cash and the 2.33 set-off, plus 78 of debt, grossed up for 1% costs.</t>
  </si>
  <si>
    <t xml:space="preserve">-100, +160 in year 3, -60 in year 4, +40 in year 7.</t>
  </si>
  <si>
    <t xml:space="preserve">Half of the 10.71 excess over 8% at the sale date.</t>
  </si>
  <si>
    <t xml:space="preserve">Between the 65% loan (15.42%) and the 50% loan alone (12.60%).</t>
  </si>
  <si>
    <t xml:space="preserve">2.50 of senior interest and 0.90 of hard pay against 6.00.</t>
  </si>
  <si>
    <t xml:space="preserve">Half of the 4.75 saved, to the investor's 90%.</t>
  </si>
  <si>
    <t xml:space="preserve">146.93 plus the 4.75 saved: in the catch-up band each offset returns half.</t>
  </si>
</sst>
</file>

<file path=xl/styles.xml><?xml version="1.0" encoding="utf-8"?>
<styleSheet xmlns="http://schemas.openxmlformats.org/spreadsheetml/2006/main">
  <numFmts count="1">
    <numFmt numFmtId="164" formatCode="General"/>
  </numFmts>
  <fonts count="8">
    <font>
      <sz val="11"/>
      <color theme="1"/>
      <name val="Calibri"/>
      <family val="2"/>
      <charset val="1"/>
    </font>
    <font>
      <sz val="10"/>
      <name val="Arial"/>
      <family val="0"/>
    </font>
    <font>
      <sz val="10"/>
      <name val="Arial"/>
      <family val="0"/>
    </font>
    <font>
      <sz val="10"/>
      <name val="Arial"/>
      <family val="0"/>
    </font>
    <font>
      <b val="true"/>
      <sz val="14"/>
      <name val="Calibri"/>
      <family val="0"/>
      <charset val="1"/>
    </font>
    <font>
      <sz val="11"/>
      <name val="Calibri"/>
      <family val="0"/>
      <charset val="1"/>
    </font>
    <font>
      <b val="true"/>
      <sz val="11"/>
      <color rgb="FFFFFFFF"/>
      <name val="Calibri"/>
      <family val="0"/>
      <charset val="1"/>
    </font>
    <font>
      <b val="true"/>
      <sz val="11"/>
      <name val="Calibri"/>
      <family val="0"/>
      <charset val="1"/>
    </font>
  </fonts>
  <fills count="4">
    <fill>
      <patternFill patternType="none"/>
    </fill>
    <fill>
      <patternFill patternType="gray125"/>
    </fill>
    <fill>
      <patternFill patternType="solid">
        <fgColor rgb="FF16213A"/>
        <bgColor rgb="FF003366"/>
      </patternFill>
    </fill>
    <fill>
      <patternFill patternType="solid">
        <fgColor rgb="FFFFF2CC"/>
        <bgColor rgb="FFFFFFFF"/>
      </patternFill>
    </fill>
  </fills>
  <borders count="2">
    <border diagonalUp="false" diagonalDown="false">
      <left/>
      <right/>
      <top/>
      <bottom/>
      <diagonal/>
    </border>
    <border diagonalUp="false" diagonalDown="false">
      <left style="thin">
        <color rgb="FF9AA3B2"/>
      </left>
      <right style="thin">
        <color rgb="FF9AA3B2"/>
      </right>
      <top style="thin">
        <color rgb="FF9AA3B2"/>
      </top>
      <bottom style="thin">
        <color rgb="FF9AA3B2"/>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true" indent="0" shrinkToFit="false"/>
      <protection locked="true" hidden="false"/>
    </xf>
    <xf numFmtId="164" fontId="5" fillId="0" borderId="0" xfId="0" applyFont="true" applyBorder="false" applyAlignment="true" applyProtection="false">
      <alignment horizontal="general" vertical="bottom" textRotation="0" wrapText="true" indent="0" shrinkToFit="false"/>
      <protection locked="true" hidden="false"/>
    </xf>
    <xf numFmtId="164" fontId="6" fillId="2"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0" fillId="0" borderId="1" xfId="0" applyFont="true" applyBorder="true" applyAlignment="true" applyProtection="false">
      <alignment horizontal="general" vertical="top" textRotation="0" wrapText="true" indent="0" shrinkToFit="false"/>
      <protection locked="true" hidden="false"/>
    </xf>
    <xf numFmtId="164" fontId="0" fillId="3" borderId="1" xfId="0" applyFont="false" applyBorder="tru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AA3B2"/>
      <rgbColor rgb="FF003366"/>
      <rgbColor rgb="FF339966"/>
      <rgbColor rgb="FF003300"/>
      <rgbColor rgb="FF333300"/>
      <rgbColor rgb="FF993300"/>
      <rgbColor rgb="FF993366"/>
      <rgbColor rgb="FF333399"/>
      <rgbColor rgb="FF16213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8"/>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20"/>
  </cols>
  <sheetData>
    <row r="1" customFormat="false" ht="17.9" hidden="false" customHeight="false" outlineLevel="0" collapsed="false">
      <c r="A1" s="1" t="s">
        <v>0</v>
      </c>
    </row>
    <row r="2" customFormat="false" ht="15" hidden="false" customHeight="false" outlineLevel="0" collapsed="false">
      <c r="A2" s="2"/>
    </row>
    <row r="3" customFormat="false" ht="28.35" hidden="false" customHeight="false" outlineLevel="0" collapsed="false">
      <c r="A3" s="2" t="s">
        <v>1</v>
      </c>
    </row>
    <row r="4" customFormat="false" ht="15" hidden="false" customHeight="false" outlineLevel="0" collapsed="false">
      <c r="A4" s="2" t="s">
        <v>2</v>
      </c>
    </row>
    <row r="5" customFormat="false" ht="15" hidden="false" customHeight="false" outlineLevel="0" collapsed="false">
      <c r="A5" s="2" t="s">
        <v>3</v>
      </c>
    </row>
    <row r="6" customFormat="false" ht="28.35" hidden="false" customHeight="false" outlineLevel="0" collapsed="false">
      <c r="A6" s="2" t="s">
        <v>4</v>
      </c>
    </row>
    <row r="7" customFormat="false" ht="15" hidden="false" customHeight="false" outlineLevel="0" collapsed="false">
      <c r="A7" s="2"/>
    </row>
    <row r="8" customFormat="false" ht="15" hidden="false" customHeight="false" outlineLevel="0" collapsed="false">
      <c r="A8" s="2" t="s">
        <v>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1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26"/>
  </cols>
  <sheetData>
    <row r="1" customFormat="false" ht="15" hidden="false" customHeight="false" outlineLevel="0" collapsed="false">
      <c r="A1" s="3" t="s">
        <v>6</v>
      </c>
      <c r="B1" s="3" t="s">
        <v>7</v>
      </c>
      <c r="C1" s="3" t="s">
        <v>8</v>
      </c>
      <c r="D1" s="3" t="s">
        <v>9</v>
      </c>
      <c r="E1" s="3" t="s">
        <v>10</v>
      </c>
    </row>
    <row r="2" customFormat="false" ht="15" hidden="false" customHeight="false" outlineLevel="0" collapsed="false">
      <c r="A2" s="0" t="s">
        <v>11</v>
      </c>
      <c r="B2" s="0" t="n">
        <f aca="false">COUNTIF('1. Questions'!$B$2:$B$41,A2)</f>
        <v>5</v>
      </c>
      <c r="C2" s="0" t="n">
        <f aca="false">COUNTIFS('1. Questions'!$B$2:$B$41,A2,'1. Questions'!$D$2:$D$41,"&lt;&gt;")</f>
        <v>0</v>
      </c>
      <c r="D2" s="0" t="n">
        <f aca="false">COUNTIFS('1. Questions'!$B$2:$B$41,A2,'1. Questions'!$F$2:$F$41,"Right")</f>
        <v>0</v>
      </c>
      <c r="E2" s="0" t="n">
        <f aca="false">C2-D2</f>
        <v>0</v>
      </c>
    </row>
    <row r="3" customFormat="false" ht="15" hidden="false" customHeight="false" outlineLevel="0" collapsed="false">
      <c r="A3" s="0" t="s">
        <v>12</v>
      </c>
      <c r="B3" s="0" t="n">
        <f aca="false">COUNTIF('1. Questions'!$B$2:$B$41,A3)</f>
        <v>7</v>
      </c>
      <c r="C3" s="0" t="n">
        <f aca="false">COUNTIFS('1. Questions'!$B$2:$B$41,A3,'1. Questions'!$D$2:$D$41,"&lt;&gt;")</f>
        <v>0</v>
      </c>
      <c r="D3" s="0" t="n">
        <f aca="false">COUNTIFS('1. Questions'!$B$2:$B$41,A3,'1. Questions'!$F$2:$F$41,"Right")</f>
        <v>0</v>
      </c>
      <c r="E3" s="0" t="n">
        <f aca="false">C3-D3</f>
        <v>0</v>
      </c>
    </row>
    <row r="4" customFormat="false" ht="15" hidden="false" customHeight="false" outlineLevel="0" collapsed="false">
      <c r="A4" s="0" t="s">
        <v>13</v>
      </c>
      <c r="B4" s="0" t="n">
        <f aca="false">COUNTIF('1. Questions'!$B$2:$B$41,A4)</f>
        <v>8</v>
      </c>
      <c r="C4" s="0" t="n">
        <f aca="false">COUNTIFS('1. Questions'!$B$2:$B$41,A4,'1. Questions'!$D$2:$D$41,"&lt;&gt;")</f>
        <v>0</v>
      </c>
      <c r="D4" s="0" t="n">
        <f aca="false">COUNTIFS('1. Questions'!$B$2:$B$41,A4,'1. Questions'!$F$2:$F$41,"Right")</f>
        <v>0</v>
      </c>
      <c r="E4" s="0" t="n">
        <f aca="false">C4-D4</f>
        <v>0</v>
      </c>
    </row>
    <row r="5" customFormat="false" ht="15" hidden="false" customHeight="false" outlineLevel="0" collapsed="false">
      <c r="A5" s="0" t="s">
        <v>14</v>
      </c>
      <c r="B5" s="0" t="n">
        <f aca="false">COUNTIF('1. Questions'!$B$2:$B$41,A5)</f>
        <v>7</v>
      </c>
      <c r="C5" s="0" t="n">
        <f aca="false">COUNTIFS('1. Questions'!$B$2:$B$41,A5,'1. Questions'!$D$2:$D$41,"&lt;&gt;")</f>
        <v>0</v>
      </c>
      <c r="D5" s="0" t="n">
        <f aca="false">COUNTIFS('1. Questions'!$B$2:$B$41,A5,'1. Questions'!$F$2:$F$41,"Right")</f>
        <v>0</v>
      </c>
      <c r="E5" s="0" t="n">
        <f aca="false">C5-D5</f>
        <v>0</v>
      </c>
    </row>
    <row r="6" customFormat="false" ht="15" hidden="false" customHeight="false" outlineLevel="0" collapsed="false">
      <c r="A6" s="0" t="s">
        <v>15</v>
      </c>
      <c r="B6" s="0" t="n">
        <f aca="false">COUNTIF('1. Questions'!$B$2:$B$41,A6)</f>
        <v>7</v>
      </c>
      <c r="C6" s="0" t="n">
        <f aca="false">COUNTIFS('1. Questions'!$B$2:$B$41,A6,'1. Questions'!$D$2:$D$41,"&lt;&gt;")</f>
        <v>0</v>
      </c>
      <c r="D6" s="0" t="n">
        <f aca="false">COUNTIFS('1. Questions'!$B$2:$B$41,A6,'1. Questions'!$F$2:$F$41,"Right")</f>
        <v>0</v>
      </c>
      <c r="E6" s="0" t="n">
        <f aca="false">C6-D6</f>
        <v>0</v>
      </c>
    </row>
    <row r="7" customFormat="false" ht="15" hidden="false" customHeight="false" outlineLevel="0" collapsed="false">
      <c r="A7" s="0" t="s">
        <v>16</v>
      </c>
      <c r="B7" s="0" t="n">
        <f aca="false">COUNTIF('1. Questions'!$B$2:$B$41,A7)</f>
        <v>6</v>
      </c>
      <c r="C7" s="0" t="n">
        <f aca="false">COUNTIFS('1. Questions'!$B$2:$B$41,A7,'1. Questions'!$D$2:$D$41,"&lt;&gt;")</f>
        <v>0</v>
      </c>
      <c r="D7" s="0" t="n">
        <f aca="false">COUNTIFS('1. Questions'!$B$2:$B$41,A7,'1. Questions'!$F$2:$F$41,"Right")</f>
        <v>0</v>
      </c>
      <c r="E7" s="0" t="n">
        <f aca="false">C7-D7</f>
        <v>0</v>
      </c>
    </row>
    <row r="8" customFormat="false" ht="15" hidden="false" customHeight="false" outlineLevel="0" collapsed="false">
      <c r="A8" s="4" t="s">
        <v>17</v>
      </c>
      <c r="B8" s="4" t="n">
        <f aca="false">SUM(B2:B7)</f>
        <v>40</v>
      </c>
      <c r="C8" s="4" t="n">
        <f aca="false">SUM(C2:C7)</f>
        <v>0</v>
      </c>
      <c r="D8" s="4" t="n">
        <f aca="false">SUM(D2:D7)</f>
        <v>0</v>
      </c>
      <c r="E8" s="4" t="n">
        <f aca="false">SUM(E2:E7)</f>
        <v>0</v>
      </c>
    </row>
    <row r="10" customFormat="false" ht="15" hidden="false" customHeight="false" outlineLevel="0" collapsed="false">
      <c r="A10" s="0" t="s">
        <v>18</v>
      </c>
      <c r="B10" s="0" t="str">
        <f aca="false">IF(C8=0,"",D8&amp;" / "&amp;C8)</f>
        <v/>
      </c>
    </row>
    <row r="11" customFormat="false" ht="15" hidden="false" customHeight="false" outlineLevel="0" collapsed="false">
      <c r="A11" s="0" t="s">
        <v>19</v>
      </c>
      <c r="B11" s="0" t="str">
        <f aca="false">IF(MAX(E2:E7)=0,"",INDEX(A2:A7,MATCH(MAX(E2:E7),E2:E7,0)))</f>
        <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
    <col collapsed="false" customWidth="true" hidden="false" outlineLevel="0" max="2" min="2" style="0" width="22"/>
    <col collapsed="false" customWidth="true" hidden="false" outlineLevel="0" max="3" min="3" style="0" width="95"/>
    <col collapsed="false" customWidth="true" hidden="false" outlineLevel="0" max="4" min="4" style="0" width="14"/>
    <col collapsed="false" customWidth="true" hidden="false" outlineLevel="0" max="5" min="5" style="0" width="2"/>
    <col collapsed="false" customWidth="true" hidden="false" outlineLevel="0" max="6" min="6" style="0" width="15"/>
  </cols>
  <sheetData>
    <row r="1" customFormat="false" ht="15" hidden="false" customHeight="false" outlineLevel="0" collapsed="false">
      <c r="A1" s="3" t="s">
        <v>20</v>
      </c>
      <c r="B1" s="3" t="s">
        <v>6</v>
      </c>
      <c r="C1" s="3" t="s">
        <v>21</v>
      </c>
      <c r="D1" s="3" t="s">
        <v>22</v>
      </c>
      <c r="E1" s="3"/>
      <c r="F1" s="3" t="s">
        <v>23</v>
      </c>
    </row>
    <row r="2" customFormat="false" ht="28.35" hidden="false" customHeight="false" outlineLevel="0" collapsed="false">
      <c r="A2" s="5" t="n">
        <v>1</v>
      </c>
      <c r="B2" s="5" t="s">
        <v>11</v>
      </c>
      <c r="C2" s="6" t="s">
        <v>24</v>
      </c>
      <c r="D2" s="7"/>
      <c r="E2" s="5"/>
      <c r="F2" s="5" t="str">
        <f aca="false">IF(D2="","",IF(UPPER(TRIM(D2))='3. Marking'!D2,"Right","Wrong"))</f>
        <v/>
      </c>
    </row>
    <row r="3" customFormat="false" ht="28.35" hidden="false" customHeight="false" outlineLevel="0" collapsed="false">
      <c r="A3" s="5" t="n">
        <v>2</v>
      </c>
      <c r="B3" s="5" t="s">
        <v>11</v>
      </c>
      <c r="C3" s="6" t="s">
        <v>25</v>
      </c>
      <c r="D3" s="7"/>
      <c r="E3" s="5"/>
      <c r="F3" s="5" t="str">
        <f aca="false">IF(D3="","",IF(UPPER(TRIM(D3))='3. Marking'!D3,"Right","Wrong"))</f>
        <v/>
      </c>
    </row>
    <row r="4" customFormat="false" ht="28.35" hidden="false" customHeight="false" outlineLevel="0" collapsed="false">
      <c r="A4" s="5" t="n">
        <v>3</v>
      </c>
      <c r="B4" s="5" t="s">
        <v>11</v>
      </c>
      <c r="C4" s="6" t="s">
        <v>26</v>
      </c>
      <c r="D4" s="7"/>
      <c r="E4" s="5"/>
      <c r="F4" s="5" t="str">
        <f aca="false">IF(D4="","",IF(UPPER(TRIM(D4))='3. Marking'!D4,"Right","Wrong"))</f>
        <v/>
      </c>
    </row>
    <row r="5" customFormat="false" ht="28.35" hidden="false" customHeight="false" outlineLevel="0" collapsed="false">
      <c r="A5" s="5" t="n">
        <v>4</v>
      </c>
      <c r="B5" s="5" t="s">
        <v>11</v>
      </c>
      <c r="C5" s="6" t="s">
        <v>27</v>
      </c>
      <c r="D5" s="7"/>
      <c r="E5" s="5"/>
      <c r="F5" s="5" t="str">
        <f aca="false">IF(D5="","",IF(UPPER(TRIM(D5))='3. Marking'!D5,"Right","Wrong"))</f>
        <v/>
      </c>
    </row>
    <row r="6" customFormat="false" ht="28.35" hidden="false" customHeight="false" outlineLevel="0" collapsed="false">
      <c r="A6" s="5" t="n">
        <v>5</v>
      </c>
      <c r="B6" s="5" t="s">
        <v>11</v>
      </c>
      <c r="C6" s="6" t="s">
        <v>28</v>
      </c>
      <c r="D6" s="7"/>
      <c r="E6" s="5"/>
      <c r="F6" s="5" t="str">
        <f aca="false">IF(D6="","",IF(UPPER(TRIM(D6))='3. Marking'!D6,"Right","Wrong"))</f>
        <v/>
      </c>
    </row>
    <row r="7" customFormat="false" ht="15" hidden="false" customHeight="false" outlineLevel="0" collapsed="false">
      <c r="A7" s="5" t="n">
        <v>6</v>
      </c>
      <c r="B7" s="5" t="s">
        <v>12</v>
      </c>
      <c r="C7" s="6" t="s">
        <v>29</v>
      </c>
      <c r="D7" s="7"/>
      <c r="E7" s="5"/>
      <c r="F7" s="5" t="str">
        <f aca="false">IF(D7="","",IF(ISNUMBER(D7),IF(ABS(D7-'3. Marking'!D7)&lt;='3. Marking'!E7,"Right","Wrong"),"Enter a number"))</f>
        <v/>
      </c>
    </row>
    <row r="8" customFormat="false" ht="28.35" hidden="false" customHeight="false" outlineLevel="0" collapsed="false">
      <c r="A8" s="5" t="n">
        <v>7</v>
      </c>
      <c r="B8" s="5" t="s">
        <v>12</v>
      </c>
      <c r="C8" s="6" t="s">
        <v>30</v>
      </c>
      <c r="D8" s="7"/>
      <c r="E8" s="5"/>
      <c r="F8" s="5" t="str">
        <f aca="false">IF(D8="","",IF(ISNUMBER(D8),IF(ABS(D8-'3. Marking'!D8)&lt;='3. Marking'!E8,"Right","Wrong"),"Enter a number"))</f>
        <v/>
      </c>
    </row>
    <row r="9" customFormat="false" ht="15" hidden="false" customHeight="false" outlineLevel="0" collapsed="false">
      <c r="A9" s="5" t="n">
        <v>8</v>
      </c>
      <c r="B9" s="5" t="s">
        <v>12</v>
      </c>
      <c r="C9" s="6" t="s">
        <v>31</v>
      </c>
      <c r="D9" s="7"/>
      <c r="E9" s="5"/>
      <c r="F9" s="5" t="str">
        <f aca="false">IF(D9="","",IF(ISNUMBER(D9),IF(ABS(D9-'3. Marking'!D9)&lt;='3. Marking'!E9,"Right","Wrong"),"Enter a number"))</f>
        <v/>
      </c>
    </row>
    <row r="10" customFormat="false" ht="28.35" hidden="false" customHeight="false" outlineLevel="0" collapsed="false">
      <c r="A10" s="5" t="n">
        <v>9</v>
      </c>
      <c r="B10" s="5" t="s">
        <v>12</v>
      </c>
      <c r="C10" s="6" t="s">
        <v>32</v>
      </c>
      <c r="D10" s="7"/>
      <c r="E10" s="5"/>
      <c r="F10" s="5" t="str">
        <f aca="false">IF(D10="","",IF(ISNUMBER(D10),IF(ABS(D10-'3. Marking'!D10)&lt;='3. Marking'!E10,"Right","Wrong"),"Enter a number"))</f>
        <v/>
      </c>
    </row>
    <row r="11" customFormat="false" ht="28.35" hidden="false" customHeight="false" outlineLevel="0" collapsed="false">
      <c r="A11" s="5" t="n">
        <v>10</v>
      </c>
      <c r="B11" s="5" t="s">
        <v>12</v>
      </c>
      <c r="C11" s="6" t="s">
        <v>33</v>
      </c>
      <c r="D11" s="7"/>
      <c r="E11" s="5"/>
      <c r="F11" s="5" t="str">
        <f aca="false">IF(D11="","",IF(ISNUMBER(D11),IF(ABS(D11-'3. Marking'!D11)&lt;='3. Marking'!E11,"Right","Wrong"),"Enter a number"))</f>
        <v/>
      </c>
    </row>
    <row r="12" customFormat="false" ht="28.35" hidden="false" customHeight="false" outlineLevel="0" collapsed="false">
      <c r="A12" s="5" t="n">
        <v>11</v>
      </c>
      <c r="B12" s="5" t="s">
        <v>12</v>
      </c>
      <c r="C12" s="6" t="s">
        <v>34</v>
      </c>
      <c r="D12" s="7"/>
      <c r="E12" s="5"/>
      <c r="F12" s="5" t="str">
        <f aca="false">IF(D12="","",IF(UPPER(TRIM(D12))='3. Marking'!D12,"Right","Wrong"))</f>
        <v/>
      </c>
    </row>
    <row r="13" customFormat="false" ht="28.35" hidden="false" customHeight="false" outlineLevel="0" collapsed="false">
      <c r="A13" s="5" t="n">
        <v>12</v>
      </c>
      <c r="B13" s="5" t="s">
        <v>12</v>
      </c>
      <c r="C13" s="6" t="s">
        <v>35</v>
      </c>
      <c r="D13" s="7"/>
      <c r="E13" s="5"/>
      <c r="F13" s="5" t="str">
        <f aca="false">IF(D13="","",IF(ISNUMBER(D13),IF(ABS(D13-'3. Marking'!D13)&lt;='3. Marking'!E13,"Right","Wrong"),"Enter a number"))</f>
        <v/>
      </c>
    </row>
    <row r="14" customFormat="false" ht="15" hidden="false" customHeight="false" outlineLevel="0" collapsed="false">
      <c r="A14" s="5" t="n">
        <v>13</v>
      </c>
      <c r="B14" s="5" t="s">
        <v>13</v>
      </c>
      <c r="C14" s="6" t="s">
        <v>36</v>
      </c>
      <c r="D14" s="7"/>
      <c r="E14" s="5"/>
      <c r="F14" s="5" t="str">
        <f aca="false">IF(D14="","",IF(ISNUMBER(D14),IF(ABS(D14-'3. Marking'!D14)&lt;='3. Marking'!E14,"Right","Wrong"),"Enter a number"))</f>
        <v/>
      </c>
    </row>
    <row r="15" customFormat="false" ht="15" hidden="false" customHeight="false" outlineLevel="0" collapsed="false">
      <c r="A15" s="5" t="n">
        <v>14</v>
      </c>
      <c r="B15" s="5" t="s">
        <v>13</v>
      </c>
      <c r="C15" s="6" t="s">
        <v>37</v>
      </c>
      <c r="D15" s="7"/>
      <c r="E15" s="5"/>
      <c r="F15" s="5" t="str">
        <f aca="false">IF(D15="","",IF(ISNUMBER(D15),IF(ABS(D15-'3. Marking'!D15)&lt;='3. Marking'!E15,"Right","Wrong"),"Enter a number"))</f>
        <v/>
      </c>
    </row>
    <row r="16" customFormat="false" ht="15" hidden="false" customHeight="false" outlineLevel="0" collapsed="false">
      <c r="A16" s="5" t="n">
        <v>15</v>
      </c>
      <c r="B16" s="5" t="s">
        <v>13</v>
      </c>
      <c r="C16" s="6" t="s">
        <v>38</v>
      </c>
      <c r="D16" s="7"/>
      <c r="E16" s="5"/>
      <c r="F16" s="5" t="str">
        <f aca="false">IF(D16="","",IF(ISNUMBER(D16),IF(ABS(D16-'3. Marking'!D16)&lt;='3. Marking'!E16,"Right","Wrong"),"Enter a number"))</f>
        <v/>
      </c>
    </row>
    <row r="17" customFormat="false" ht="15" hidden="false" customHeight="false" outlineLevel="0" collapsed="false">
      <c r="A17" s="5" t="n">
        <v>16</v>
      </c>
      <c r="B17" s="5" t="s">
        <v>13</v>
      </c>
      <c r="C17" s="6" t="s">
        <v>39</v>
      </c>
      <c r="D17" s="7"/>
      <c r="E17" s="5"/>
      <c r="F17" s="5" t="str">
        <f aca="false">IF(D17="","",IF(ISNUMBER(D17),IF(ABS(D17-'3. Marking'!D17)&lt;='3. Marking'!E17,"Right","Wrong"),"Enter a number"))</f>
        <v/>
      </c>
    </row>
    <row r="18" customFormat="false" ht="15" hidden="false" customHeight="false" outlineLevel="0" collapsed="false">
      <c r="A18" s="5" t="n">
        <v>17</v>
      </c>
      <c r="B18" s="5" t="s">
        <v>13</v>
      </c>
      <c r="C18" s="6" t="s">
        <v>40</v>
      </c>
      <c r="D18" s="7"/>
      <c r="E18" s="5"/>
      <c r="F18" s="5" t="str">
        <f aca="false">IF(D18="","",IF(ISNUMBER(D18),IF(ABS(D18-'3. Marking'!D18)&lt;='3. Marking'!E18,"Right","Wrong"),"Enter a number"))</f>
        <v/>
      </c>
    </row>
    <row r="19" customFormat="false" ht="15" hidden="false" customHeight="false" outlineLevel="0" collapsed="false">
      <c r="A19" s="5" t="n">
        <v>18</v>
      </c>
      <c r="B19" s="5" t="s">
        <v>13</v>
      </c>
      <c r="C19" s="6" t="s">
        <v>41</v>
      </c>
      <c r="D19" s="7"/>
      <c r="E19" s="5"/>
      <c r="F19" s="5" t="str">
        <f aca="false">IF(D19="","",IF(ISNUMBER(D19),IF(ABS(D19-'3. Marking'!D19)&lt;='3. Marking'!E19,"Right","Wrong"),"Enter a number"))</f>
        <v/>
      </c>
    </row>
    <row r="20" customFormat="false" ht="15" hidden="false" customHeight="false" outlineLevel="0" collapsed="false">
      <c r="A20" s="5" t="n">
        <v>19</v>
      </c>
      <c r="B20" s="5" t="s">
        <v>13</v>
      </c>
      <c r="C20" s="6" t="s">
        <v>42</v>
      </c>
      <c r="D20" s="7"/>
      <c r="E20" s="5"/>
      <c r="F20" s="5" t="str">
        <f aca="false">IF(D20="","",IF(ISNUMBER(D20),IF(ABS(D20-'3. Marking'!D20)&lt;='3. Marking'!E20,"Right","Wrong"),"Enter a number"))</f>
        <v/>
      </c>
    </row>
    <row r="21" customFormat="false" ht="41.75" hidden="false" customHeight="false" outlineLevel="0" collapsed="false">
      <c r="A21" s="5" t="n">
        <v>20</v>
      </c>
      <c r="B21" s="5" t="s">
        <v>13</v>
      </c>
      <c r="C21" s="6" t="s">
        <v>43</v>
      </c>
      <c r="D21" s="7"/>
      <c r="E21" s="5"/>
      <c r="F21" s="5" t="str">
        <f aca="false">IF(D21="","",IF(UPPER(TRIM(D21))='3. Marking'!D21,"Right","Wrong"))</f>
        <v/>
      </c>
    </row>
    <row r="22" customFormat="false" ht="15" hidden="false" customHeight="false" outlineLevel="0" collapsed="false">
      <c r="A22" s="5" t="n">
        <v>21</v>
      </c>
      <c r="B22" s="5" t="s">
        <v>14</v>
      </c>
      <c r="C22" s="6" t="s">
        <v>44</v>
      </c>
      <c r="D22" s="7"/>
      <c r="E22" s="5"/>
      <c r="F22" s="5" t="str">
        <f aca="false">IF(D22="","",IF(ISNUMBER(D22),IF(ABS(D22-'3. Marking'!D22)&lt;='3. Marking'!E22,"Right","Wrong"),"Enter a number"))</f>
        <v/>
      </c>
    </row>
    <row r="23" customFormat="false" ht="28.35" hidden="false" customHeight="false" outlineLevel="0" collapsed="false">
      <c r="A23" s="5" t="n">
        <v>22</v>
      </c>
      <c r="B23" s="5" t="s">
        <v>14</v>
      </c>
      <c r="C23" s="6" t="s">
        <v>45</v>
      </c>
      <c r="D23" s="7"/>
      <c r="E23" s="5"/>
      <c r="F23" s="5" t="str">
        <f aca="false">IF(D23="","",IF(ISNUMBER(D23),IF(ABS(D23-'3. Marking'!D23)&lt;='3. Marking'!E23,"Right","Wrong"),"Enter a number"))</f>
        <v/>
      </c>
    </row>
    <row r="24" customFormat="false" ht="28.35" hidden="false" customHeight="false" outlineLevel="0" collapsed="false">
      <c r="A24" s="5" t="n">
        <v>23</v>
      </c>
      <c r="B24" s="5" t="s">
        <v>14</v>
      </c>
      <c r="C24" s="6" t="s">
        <v>46</v>
      </c>
      <c r="D24" s="7"/>
      <c r="E24" s="5"/>
      <c r="F24" s="5" t="str">
        <f aca="false">IF(D24="","",IF(ISNUMBER(D24),IF(ABS(D24-'3. Marking'!D24)&lt;='3. Marking'!E24,"Right","Wrong"),"Enter a number"))</f>
        <v/>
      </c>
    </row>
    <row r="25" customFormat="false" ht="15" hidden="false" customHeight="false" outlineLevel="0" collapsed="false">
      <c r="A25" s="5" t="n">
        <v>24</v>
      </c>
      <c r="B25" s="5" t="s">
        <v>14</v>
      </c>
      <c r="C25" s="6" t="s">
        <v>47</v>
      </c>
      <c r="D25" s="7"/>
      <c r="E25" s="5"/>
      <c r="F25" s="5" t="str">
        <f aca="false">IF(D25="","",IF(ISNUMBER(D25),IF(ABS(D25-'3. Marking'!D25)&lt;='3. Marking'!E25,"Right","Wrong"),"Enter a number"))</f>
        <v/>
      </c>
    </row>
    <row r="26" customFormat="false" ht="15" hidden="false" customHeight="false" outlineLevel="0" collapsed="false">
      <c r="A26" s="5" t="n">
        <v>25</v>
      </c>
      <c r="B26" s="5" t="s">
        <v>14</v>
      </c>
      <c r="C26" s="6" t="s">
        <v>48</v>
      </c>
      <c r="D26" s="7"/>
      <c r="E26" s="5"/>
      <c r="F26" s="5" t="str">
        <f aca="false">IF(D26="","",IF(ISNUMBER(D26),IF(ABS(D26-'3. Marking'!D26)&lt;='3. Marking'!E26,"Right","Wrong"),"Enter a number"))</f>
        <v/>
      </c>
    </row>
    <row r="27" customFormat="false" ht="28.35" hidden="false" customHeight="false" outlineLevel="0" collapsed="false">
      <c r="A27" s="5" t="n">
        <v>26</v>
      </c>
      <c r="B27" s="5" t="s">
        <v>14</v>
      </c>
      <c r="C27" s="6" t="s">
        <v>49</v>
      </c>
      <c r="D27" s="7"/>
      <c r="E27" s="5"/>
      <c r="F27" s="5" t="str">
        <f aca="false">IF(D27="","",IF(ISNUMBER(D27),IF(ABS(D27-'3. Marking'!D27)&lt;='3. Marking'!E27,"Right","Wrong"),"Enter a number"))</f>
        <v/>
      </c>
    </row>
    <row r="28" customFormat="false" ht="28.35" hidden="false" customHeight="false" outlineLevel="0" collapsed="false">
      <c r="A28" s="5" t="n">
        <v>27</v>
      </c>
      <c r="B28" s="5" t="s">
        <v>14</v>
      </c>
      <c r="C28" s="6" t="s">
        <v>50</v>
      </c>
      <c r="D28" s="7"/>
      <c r="E28" s="5"/>
      <c r="F28" s="5" t="str">
        <f aca="false">IF(D28="","",IF(UPPER(TRIM(D28))='3. Marking'!D28,"Right","Wrong"))</f>
        <v/>
      </c>
    </row>
    <row r="29" customFormat="false" ht="28.35" hidden="false" customHeight="false" outlineLevel="0" collapsed="false">
      <c r="A29" s="5" t="n">
        <v>28</v>
      </c>
      <c r="B29" s="5" t="s">
        <v>15</v>
      </c>
      <c r="C29" s="6" t="s">
        <v>51</v>
      </c>
      <c r="D29" s="7"/>
      <c r="E29" s="5"/>
      <c r="F29" s="5" t="str">
        <f aca="false">IF(D29="","",IF(ISNUMBER(D29),IF(ABS(D29-'3. Marking'!D29)&lt;='3. Marking'!E29,"Right","Wrong"),"Enter a number"))</f>
        <v/>
      </c>
    </row>
    <row r="30" customFormat="false" ht="15" hidden="false" customHeight="false" outlineLevel="0" collapsed="false">
      <c r="A30" s="5" t="n">
        <v>29</v>
      </c>
      <c r="B30" s="5" t="s">
        <v>15</v>
      </c>
      <c r="C30" s="6" t="s">
        <v>52</v>
      </c>
      <c r="D30" s="7"/>
      <c r="E30" s="5"/>
      <c r="F30" s="5" t="str">
        <f aca="false">IF(D30="","",IF(ISNUMBER(D30),IF(ABS(D30-'3. Marking'!D30)&lt;='3. Marking'!E30,"Right","Wrong"),"Enter a number"))</f>
        <v/>
      </c>
    </row>
    <row r="31" customFormat="false" ht="28.35" hidden="false" customHeight="false" outlineLevel="0" collapsed="false">
      <c r="A31" s="5" t="n">
        <v>30</v>
      </c>
      <c r="B31" s="5" t="s">
        <v>15</v>
      </c>
      <c r="C31" s="6" t="s">
        <v>53</v>
      </c>
      <c r="D31" s="7"/>
      <c r="E31" s="5"/>
      <c r="F31" s="5" t="str">
        <f aca="false">IF(D31="","",IF(ISNUMBER(D31),IF(ABS(D31-'3. Marking'!D31)&lt;='3. Marking'!E31,"Right","Wrong"),"Enter a number"))</f>
        <v/>
      </c>
    </row>
    <row r="32" customFormat="false" ht="15" hidden="false" customHeight="false" outlineLevel="0" collapsed="false">
      <c r="A32" s="5" t="n">
        <v>31</v>
      </c>
      <c r="B32" s="5" t="s">
        <v>15</v>
      </c>
      <c r="C32" s="6" t="s">
        <v>54</v>
      </c>
      <c r="D32" s="7"/>
      <c r="E32" s="5"/>
      <c r="F32" s="5" t="str">
        <f aca="false">IF(D32="","",IF(ISNUMBER(D32),IF(ABS(D32-'3. Marking'!D32)&lt;='3. Marking'!E32,"Right","Wrong"),"Enter a number"))</f>
        <v/>
      </c>
    </row>
    <row r="33" customFormat="false" ht="28.35" hidden="false" customHeight="false" outlineLevel="0" collapsed="false">
      <c r="A33" s="5" t="n">
        <v>32</v>
      </c>
      <c r="B33" s="5" t="s">
        <v>15</v>
      </c>
      <c r="C33" s="6" t="s">
        <v>55</v>
      </c>
      <c r="D33" s="7"/>
      <c r="E33" s="5"/>
      <c r="F33" s="5" t="str">
        <f aca="false">IF(D33="","",IF(ISNUMBER(D33),IF(ABS(D33-'3. Marking'!D33)&lt;='3. Marking'!E33,"Right","Wrong"),"Enter a number"))</f>
        <v/>
      </c>
    </row>
    <row r="34" customFormat="false" ht="15" hidden="false" customHeight="false" outlineLevel="0" collapsed="false">
      <c r="A34" s="5" t="n">
        <v>33</v>
      </c>
      <c r="B34" s="5" t="s">
        <v>15</v>
      </c>
      <c r="C34" s="6" t="s">
        <v>56</v>
      </c>
      <c r="D34" s="7"/>
      <c r="E34" s="5"/>
      <c r="F34" s="5" t="str">
        <f aca="false">IF(D34="","",IF(ISNUMBER(D34),IF(ABS(D34-'3. Marking'!D34)&lt;='3. Marking'!E34,"Right","Wrong"),"Enter a number"))</f>
        <v/>
      </c>
    </row>
    <row r="35" customFormat="false" ht="15" hidden="false" customHeight="false" outlineLevel="0" collapsed="false">
      <c r="A35" s="5" t="n">
        <v>34</v>
      </c>
      <c r="B35" s="5" t="s">
        <v>15</v>
      </c>
      <c r="C35" s="6" t="s">
        <v>57</v>
      </c>
      <c r="D35" s="7"/>
      <c r="E35" s="5"/>
      <c r="F35" s="5" t="str">
        <f aca="false">IF(D35="","",IF(ISNUMBER(D35),IF(ABS(D35-'3. Marking'!D35)&lt;='3. Marking'!E35,"Right","Wrong"),"Enter a number"))</f>
        <v/>
      </c>
    </row>
    <row r="36" customFormat="false" ht="15" hidden="false" customHeight="false" outlineLevel="0" collapsed="false">
      <c r="A36" s="5" t="n">
        <v>35</v>
      </c>
      <c r="B36" s="5" t="s">
        <v>16</v>
      </c>
      <c r="C36" s="6" t="s">
        <v>58</v>
      </c>
      <c r="D36" s="7"/>
      <c r="E36" s="5"/>
      <c r="F36" s="5" t="str">
        <f aca="false">IF(D36="","",IF(ISNUMBER(D36),IF(ABS(D36-'3. Marking'!D36)&lt;='3. Marking'!E36,"Right","Wrong"),"Enter a number"))</f>
        <v/>
      </c>
    </row>
    <row r="37" customFormat="false" ht="15" hidden="false" customHeight="false" outlineLevel="0" collapsed="false">
      <c r="A37" s="5" t="n">
        <v>36</v>
      </c>
      <c r="B37" s="5" t="s">
        <v>16</v>
      </c>
      <c r="C37" s="6" t="s">
        <v>59</v>
      </c>
      <c r="D37" s="7"/>
      <c r="E37" s="5"/>
      <c r="F37" s="5" t="str">
        <f aca="false">IF(D37="","",IF(ISNUMBER(D37),IF(ABS(D37-'3. Marking'!D37)&lt;='3. Marking'!E37,"Right","Wrong"),"Enter a number"))</f>
        <v/>
      </c>
    </row>
    <row r="38" customFormat="false" ht="15" hidden="false" customHeight="false" outlineLevel="0" collapsed="false">
      <c r="A38" s="5" t="n">
        <v>37</v>
      </c>
      <c r="B38" s="5" t="s">
        <v>16</v>
      </c>
      <c r="C38" s="6" t="s">
        <v>60</v>
      </c>
      <c r="D38" s="7"/>
      <c r="E38" s="5"/>
      <c r="F38" s="5" t="str">
        <f aca="false">IF(D38="","",IF(ISNUMBER(D38),IF(ABS(D38-'3. Marking'!D38)&lt;='3. Marking'!E38,"Right","Wrong"),"Enter a number"))</f>
        <v/>
      </c>
    </row>
    <row r="39" customFormat="false" ht="15" hidden="false" customHeight="false" outlineLevel="0" collapsed="false">
      <c r="A39" s="5" t="n">
        <v>38</v>
      </c>
      <c r="B39" s="5" t="s">
        <v>16</v>
      </c>
      <c r="C39" s="6" t="s">
        <v>61</v>
      </c>
      <c r="D39" s="7"/>
      <c r="E39" s="5"/>
      <c r="F39" s="5" t="str">
        <f aca="false">IF(D39="","",IF(ISNUMBER(D39),IF(ABS(D39-'3. Marking'!D39)&lt;='3. Marking'!E39,"Right","Wrong"),"Enter a number"))</f>
        <v/>
      </c>
    </row>
    <row r="40" customFormat="false" ht="28.35" hidden="false" customHeight="false" outlineLevel="0" collapsed="false">
      <c r="A40" s="5" t="n">
        <v>39</v>
      </c>
      <c r="B40" s="5" t="s">
        <v>16</v>
      </c>
      <c r="C40" s="6" t="s">
        <v>62</v>
      </c>
      <c r="D40" s="7"/>
      <c r="E40" s="5"/>
      <c r="F40" s="5" t="str">
        <f aca="false">IF(D40="","",IF(ISNUMBER(D40),IF(ABS(D40-'3. Marking'!D40)&lt;='3. Marking'!E40,"Right","Wrong"),"Enter a number"))</f>
        <v/>
      </c>
    </row>
    <row r="41" customFormat="false" ht="15" hidden="false" customHeight="false" outlineLevel="0" collapsed="false">
      <c r="A41" s="5" t="n">
        <v>40</v>
      </c>
      <c r="B41" s="5" t="s">
        <v>16</v>
      </c>
      <c r="C41" s="6" t="s">
        <v>63</v>
      </c>
      <c r="D41" s="7"/>
      <c r="E41" s="5"/>
      <c r="F41" s="5" t="str">
        <f aca="false">IF(D41="","",IF(ISNUMBER(D41),IF(ABS(D41-'3. Marking'!D41)&lt;='3. Marking'!E41,"Right","Wrong"),"Enter a number"))</f>
        <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2" min="2" style="0" width="22"/>
    <col collapsed="false" customWidth="true" hidden="false" outlineLevel="0" max="6" min="6" style="0" width="100"/>
  </cols>
  <sheetData>
    <row r="1" customFormat="false" ht="15" hidden="false" customHeight="false" outlineLevel="0" collapsed="false">
      <c r="A1" s="3" t="s">
        <v>20</v>
      </c>
      <c r="B1" s="3" t="s">
        <v>6</v>
      </c>
      <c r="C1" s="3" t="s">
        <v>64</v>
      </c>
      <c r="D1" s="3" t="s">
        <v>65</v>
      </c>
      <c r="E1" s="3" t="s">
        <v>66</v>
      </c>
      <c r="F1" s="3" t="s">
        <v>67</v>
      </c>
    </row>
    <row r="2" customFormat="false" ht="15" hidden="false" customHeight="false" outlineLevel="0" collapsed="false">
      <c r="A2" s="0" t="n">
        <v>1</v>
      </c>
      <c r="B2" s="0" t="s">
        <v>11</v>
      </c>
      <c r="C2" s="0" t="s">
        <v>68</v>
      </c>
      <c r="D2" s="0" t="s">
        <v>69</v>
      </c>
      <c r="F2" s="8" t="s">
        <v>70</v>
      </c>
    </row>
    <row r="3" customFormat="false" ht="15" hidden="false" customHeight="false" outlineLevel="0" collapsed="false">
      <c r="A3" s="0" t="n">
        <v>2</v>
      </c>
      <c r="B3" s="0" t="s">
        <v>11</v>
      </c>
      <c r="C3" s="0" t="s">
        <v>68</v>
      </c>
      <c r="D3" s="0" t="s">
        <v>71</v>
      </c>
      <c r="F3" s="8" t="s">
        <v>72</v>
      </c>
    </row>
    <row r="4" customFormat="false" ht="15" hidden="false" customHeight="false" outlineLevel="0" collapsed="false">
      <c r="A4" s="0" t="n">
        <v>3</v>
      </c>
      <c r="B4" s="0" t="s">
        <v>11</v>
      </c>
      <c r="C4" s="0" t="s">
        <v>68</v>
      </c>
      <c r="D4" s="0" t="s">
        <v>69</v>
      </c>
      <c r="F4" s="8" t="s">
        <v>73</v>
      </c>
    </row>
    <row r="5" customFormat="false" ht="15" hidden="false" customHeight="false" outlineLevel="0" collapsed="false">
      <c r="A5" s="0" t="n">
        <v>4</v>
      </c>
      <c r="B5" s="0" t="s">
        <v>11</v>
      </c>
      <c r="C5" s="0" t="s">
        <v>68</v>
      </c>
      <c r="D5" s="0" t="s">
        <v>74</v>
      </c>
      <c r="F5" s="8" t="s">
        <v>75</v>
      </c>
    </row>
    <row r="6" customFormat="false" ht="15" hidden="false" customHeight="false" outlineLevel="0" collapsed="false">
      <c r="A6" s="0" t="n">
        <v>5</v>
      </c>
      <c r="B6" s="0" t="s">
        <v>11</v>
      </c>
      <c r="C6" s="0" t="s">
        <v>68</v>
      </c>
      <c r="D6" s="0" t="s">
        <v>74</v>
      </c>
      <c r="F6" s="8" t="s">
        <v>76</v>
      </c>
    </row>
    <row r="7" customFormat="false" ht="15" hidden="false" customHeight="false" outlineLevel="0" collapsed="false">
      <c r="A7" s="0" t="n">
        <v>6</v>
      </c>
      <c r="B7" s="0" t="s">
        <v>12</v>
      </c>
      <c r="C7" s="0" t="s">
        <v>77</v>
      </c>
      <c r="D7" s="0" t="n">
        <v>0.91</v>
      </c>
      <c r="E7" s="0" t="n">
        <v>0.005</v>
      </c>
      <c r="F7" s="8" t="s">
        <v>78</v>
      </c>
    </row>
    <row r="8" customFormat="false" ht="15" hidden="false" customHeight="false" outlineLevel="0" collapsed="false">
      <c r="A8" s="0" t="n">
        <v>7</v>
      </c>
      <c r="B8" s="0" t="s">
        <v>12</v>
      </c>
      <c r="C8" s="0" t="s">
        <v>77</v>
      </c>
      <c r="D8" s="0" t="n">
        <v>1.67</v>
      </c>
      <c r="E8" s="0" t="n">
        <v>0.005</v>
      </c>
      <c r="F8" s="8" t="s">
        <v>79</v>
      </c>
    </row>
    <row r="9" customFormat="false" ht="15" hidden="false" customHeight="false" outlineLevel="0" collapsed="false">
      <c r="A9" s="0" t="n">
        <v>8</v>
      </c>
      <c r="B9" s="0" t="s">
        <v>12</v>
      </c>
      <c r="C9" s="0" t="s">
        <v>77</v>
      </c>
      <c r="D9" s="0" t="n">
        <v>2</v>
      </c>
      <c r="E9" s="0" t="n">
        <v>0.005</v>
      </c>
      <c r="F9" s="8" t="s">
        <v>80</v>
      </c>
    </row>
    <row r="10" customFormat="false" ht="15" hidden="false" customHeight="false" outlineLevel="0" collapsed="false">
      <c r="A10" s="0" t="n">
        <v>9</v>
      </c>
      <c r="B10" s="0" t="s">
        <v>12</v>
      </c>
      <c r="C10" s="0" t="s">
        <v>77</v>
      </c>
      <c r="D10" s="0" t="n">
        <v>0.175</v>
      </c>
      <c r="E10" s="0" t="n">
        <v>0.0005</v>
      </c>
      <c r="F10" s="8" t="s">
        <v>81</v>
      </c>
    </row>
    <row r="11" customFormat="false" ht="15" hidden="false" customHeight="false" outlineLevel="0" collapsed="false">
      <c r="A11" s="0" t="n">
        <v>10</v>
      </c>
      <c r="B11" s="0" t="s">
        <v>12</v>
      </c>
      <c r="C11" s="0" t="s">
        <v>77</v>
      </c>
      <c r="D11" s="0" t="n">
        <v>2.99</v>
      </c>
      <c r="E11" s="0" t="n">
        <v>0.005</v>
      </c>
      <c r="F11" s="8" t="s">
        <v>82</v>
      </c>
    </row>
    <row r="12" customFormat="false" ht="15" hidden="false" customHeight="false" outlineLevel="0" collapsed="false">
      <c r="A12" s="0" t="n">
        <v>11</v>
      </c>
      <c r="B12" s="0" t="s">
        <v>12</v>
      </c>
      <c r="C12" s="0" t="s">
        <v>68</v>
      </c>
      <c r="D12" s="0" t="s">
        <v>83</v>
      </c>
      <c r="F12" s="8" t="s">
        <v>84</v>
      </c>
    </row>
    <row r="13" customFormat="false" ht="15" hidden="false" customHeight="false" outlineLevel="0" collapsed="false">
      <c r="A13" s="0" t="n">
        <v>12</v>
      </c>
      <c r="B13" s="0" t="s">
        <v>12</v>
      </c>
      <c r="C13" s="0" t="s">
        <v>77</v>
      </c>
      <c r="D13" s="0" t="n">
        <v>56.3</v>
      </c>
      <c r="E13" s="0" t="n">
        <v>0.05</v>
      </c>
      <c r="F13" s="8" t="s">
        <v>85</v>
      </c>
    </row>
    <row r="14" customFormat="false" ht="15" hidden="false" customHeight="false" outlineLevel="0" collapsed="false">
      <c r="A14" s="0" t="n">
        <v>13</v>
      </c>
      <c r="B14" s="0" t="s">
        <v>13</v>
      </c>
      <c r="C14" s="0" t="s">
        <v>77</v>
      </c>
      <c r="D14" s="0" t="n">
        <v>31.29</v>
      </c>
      <c r="E14" s="0" t="n">
        <v>0.005</v>
      </c>
      <c r="F14" s="8" t="s">
        <v>86</v>
      </c>
    </row>
    <row r="15" customFormat="false" ht="15" hidden="false" customHeight="false" outlineLevel="0" collapsed="false">
      <c r="A15" s="0" t="n">
        <v>14</v>
      </c>
      <c r="B15" s="0" t="s">
        <v>13</v>
      </c>
      <c r="C15" s="0" t="s">
        <v>77</v>
      </c>
      <c r="D15" s="0" t="n">
        <v>33.43</v>
      </c>
      <c r="E15" s="0" t="n">
        <v>0.005</v>
      </c>
      <c r="F15" s="8" t="s">
        <v>87</v>
      </c>
    </row>
    <row r="16" customFormat="false" ht="15" hidden="false" customHeight="false" outlineLevel="0" collapsed="false">
      <c r="A16" s="0" t="n">
        <v>15</v>
      </c>
      <c r="B16" s="0" t="s">
        <v>13</v>
      </c>
      <c r="C16" s="0" t="s">
        <v>77</v>
      </c>
      <c r="D16" s="0" t="n">
        <v>16.7</v>
      </c>
      <c r="E16" s="0" t="n">
        <v>0.05</v>
      </c>
      <c r="F16" s="8" t="s">
        <v>88</v>
      </c>
    </row>
    <row r="17" customFormat="false" ht="15" hidden="false" customHeight="false" outlineLevel="0" collapsed="false">
      <c r="A17" s="0" t="n">
        <v>16</v>
      </c>
      <c r="B17" s="0" t="s">
        <v>13</v>
      </c>
      <c r="C17" s="0" t="s">
        <v>77</v>
      </c>
      <c r="D17" s="0" t="n">
        <v>30.06</v>
      </c>
      <c r="E17" s="0" t="n">
        <v>0.005</v>
      </c>
      <c r="F17" s="8" t="s">
        <v>89</v>
      </c>
    </row>
    <row r="18" customFormat="false" ht="15" hidden="false" customHeight="false" outlineLevel="0" collapsed="false">
      <c r="A18" s="0" t="n">
        <v>17</v>
      </c>
      <c r="B18" s="0" t="s">
        <v>13</v>
      </c>
      <c r="C18" s="0" t="s">
        <v>77</v>
      </c>
      <c r="D18" s="0" t="n">
        <v>24.9</v>
      </c>
      <c r="E18" s="0" t="n">
        <v>0.05</v>
      </c>
      <c r="F18" s="8" t="s">
        <v>90</v>
      </c>
    </row>
    <row r="19" customFormat="false" ht="15" hidden="false" customHeight="false" outlineLevel="0" collapsed="false">
      <c r="A19" s="0" t="n">
        <v>18</v>
      </c>
      <c r="B19" s="0" t="s">
        <v>13</v>
      </c>
      <c r="C19" s="0" t="s">
        <v>77</v>
      </c>
      <c r="D19" s="0" t="n">
        <v>12.5</v>
      </c>
      <c r="E19" s="0" t="n">
        <v>0.005</v>
      </c>
      <c r="F19" s="8" t="s">
        <v>91</v>
      </c>
    </row>
    <row r="20" customFormat="false" ht="15" hidden="false" customHeight="false" outlineLevel="0" collapsed="false">
      <c r="A20" s="0" t="n">
        <v>19</v>
      </c>
      <c r="B20" s="0" t="s">
        <v>13</v>
      </c>
      <c r="C20" s="0" t="s">
        <v>77</v>
      </c>
      <c r="D20" s="0" t="n">
        <v>27.64</v>
      </c>
      <c r="E20" s="0" t="n">
        <v>0.005</v>
      </c>
      <c r="F20" s="8" t="s">
        <v>92</v>
      </c>
    </row>
    <row r="21" customFormat="false" ht="15" hidden="false" customHeight="false" outlineLevel="0" collapsed="false">
      <c r="A21" s="0" t="n">
        <v>20</v>
      </c>
      <c r="B21" s="0" t="s">
        <v>13</v>
      </c>
      <c r="C21" s="0" t="s">
        <v>68</v>
      </c>
      <c r="D21" s="0" t="s">
        <v>71</v>
      </c>
      <c r="F21" s="8" t="s">
        <v>93</v>
      </c>
    </row>
    <row r="22" customFormat="false" ht="15" hidden="false" customHeight="false" outlineLevel="0" collapsed="false">
      <c r="A22" s="0" t="n">
        <v>21</v>
      </c>
      <c r="B22" s="0" t="s">
        <v>14</v>
      </c>
      <c r="C22" s="0" t="s">
        <v>77</v>
      </c>
      <c r="D22" s="0" t="n">
        <v>201.55</v>
      </c>
      <c r="E22" s="0" t="n">
        <v>0.005</v>
      </c>
      <c r="F22" s="8" t="s">
        <v>94</v>
      </c>
    </row>
    <row r="23" customFormat="false" ht="15" hidden="false" customHeight="false" outlineLevel="0" collapsed="false">
      <c r="A23" s="0" t="n">
        <v>22</v>
      </c>
      <c r="B23" s="0" t="s">
        <v>14</v>
      </c>
      <c r="C23" s="0" t="s">
        <v>77</v>
      </c>
      <c r="D23" s="0" t="n">
        <v>1.52</v>
      </c>
      <c r="E23" s="0" t="n">
        <v>0.005</v>
      </c>
      <c r="F23" s="8" t="s">
        <v>95</v>
      </c>
    </row>
    <row r="24" customFormat="false" ht="15" hidden="false" customHeight="false" outlineLevel="0" collapsed="false">
      <c r="A24" s="0" t="n">
        <v>23</v>
      </c>
      <c r="B24" s="0" t="s">
        <v>14</v>
      </c>
      <c r="C24" s="0" t="s">
        <v>77</v>
      </c>
      <c r="D24" s="0" t="n">
        <v>3.16</v>
      </c>
      <c r="E24" s="0" t="n">
        <v>0.005</v>
      </c>
      <c r="F24" s="8" t="s">
        <v>96</v>
      </c>
    </row>
    <row r="25" customFormat="false" ht="15" hidden="false" customHeight="false" outlineLevel="0" collapsed="false">
      <c r="A25" s="0" t="n">
        <v>24</v>
      </c>
      <c r="B25" s="0" t="s">
        <v>14</v>
      </c>
      <c r="C25" s="0" t="s">
        <v>77</v>
      </c>
      <c r="D25" s="0" t="n">
        <v>3.5</v>
      </c>
      <c r="E25" s="0" t="n">
        <v>0.005</v>
      </c>
      <c r="F25" s="8" t="s">
        <v>97</v>
      </c>
    </row>
    <row r="26" customFormat="false" ht="15" hidden="false" customHeight="false" outlineLevel="0" collapsed="false">
      <c r="A26" s="0" t="n">
        <v>25</v>
      </c>
      <c r="B26" s="0" t="s">
        <v>14</v>
      </c>
      <c r="C26" s="0" t="s">
        <v>77</v>
      </c>
      <c r="D26" s="0" t="n">
        <v>1.82</v>
      </c>
      <c r="E26" s="0" t="n">
        <v>0.005</v>
      </c>
      <c r="F26" s="8" t="s">
        <v>98</v>
      </c>
    </row>
    <row r="27" customFormat="false" ht="15" hidden="false" customHeight="false" outlineLevel="0" collapsed="false">
      <c r="A27" s="0" t="n">
        <v>26</v>
      </c>
      <c r="B27" s="0" t="s">
        <v>14</v>
      </c>
      <c r="C27" s="0" t="s">
        <v>77</v>
      </c>
      <c r="D27" s="0" t="n">
        <v>28</v>
      </c>
      <c r="E27" s="0" t="n">
        <v>0.5</v>
      </c>
      <c r="F27" s="8" t="s">
        <v>99</v>
      </c>
    </row>
    <row r="28" customFormat="false" ht="15" hidden="false" customHeight="false" outlineLevel="0" collapsed="false">
      <c r="A28" s="0" t="n">
        <v>27</v>
      </c>
      <c r="B28" s="0" t="s">
        <v>14</v>
      </c>
      <c r="C28" s="0" t="s">
        <v>68</v>
      </c>
      <c r="D28" s="0" t="s">
        <v>83</v>
      </c>
      <c r="F28" s="8" t="s">
        <v>100</v>
      </c>
    </row>
    <row r="29" customFormat="false" ht="15" hidden="false" customHeight="false" outlineLevel="0" collapsed="false">
      <c r="A29" s="0" t="n">
        <v>28</v>
      </c>
      <c r="B29" s="0" t="s">
        <v>15</v>
      </c>
      <c r="C29" s="0" t="s">
        <v>77</v>
      </c>
      <c r="D29" s="0" t="n">
        <v>160.75</v>
      </c>
      <c r="E29" s="0" t="n">
        <v>0.005</v>
      </c>
      <c r="F29" s="8" t="s">
        <v>101</v>
      </c>
    </row>
    <row r="30" customFormat="false" ht="15" hidden="false" customHeight="false" outlineLevel="0" collapsed="false">
      <c r="A30" s="0" t="n">
        <v>29</v>
      </c>
      <c r="B30" s="0" t="s">
        <v>15</v>
      </c>
      <c r="C30" s="0" t="s">
        <v>77</v>
      </c>
      <c r="D30" s="0" t="n">
        <v>17.98</v>
      </c>
      <c r="E30" s="0" t="n">
        <v>0.005</v>
      </c>
      <c r="F30" s="8" t="s">
        <v>102</v>
      </c>
    </row>
    <row r="31" customFormat="false" ht="15" hidden="false" customHeight="false" outlineLevel="0" collapsed="false">
      <c r="A31" s="0" t="n">
        <v>30</v>
      </c>
      <c r="B31" s="0" t="s">
        <v>15</v>
      </c>
      <c r="C31" s="0" t="s">
        <v>77</v>
      </c>
      <c r="D31" s="0" t="n">
        <v>1.9</v>
      </c>
      <c r="E31" s="0" t="n">
        <v>0.005</v>
      </c>
      <c r="F31" s="8" t="s">
        <v>103</v>
      </c>
    </row>
    <row r="32" customFormat="false" ht="15" hidden="false" customHeight="false" outlineLevel="0" collapsed="false">
      <c r="A32" s="0" t="n">
        <v>31</v>
      </c>
      <c r="B32" s="0" t="s">
        <v>15</v>
      </c>
      <c r="C32" s="0" t="s">
        <v>77</v>
      </c>
      <c r="D32" s="0" t="n">
        <v>71.54</v>
      </c>
      <c r="E32" s="0" t="n">
        <v>0.005</v>
      </c>
      <c r="F32" s="8" t="s">
        <v>104</v>
      </c>
    </row>
    <row r="33" customFormat="false" ht="15" hidden="false" customHeight="false" outlineLevel="0" collapsed="false">
      <c r="A33" s="0" t="n">
        <v>32</v>
      </c>
      <c r="B33" s="0" t="s">
        <v>15</v>
      </c>
      <c r="C33" s="0" t="s">
        <v>77</v>
      </c>
      <c r="D33" s="0" t="n">
        <v>0.75</v>
      </c>
      <c r="E33" s="0" t="n">
        <v>0.005</v>
      </c>
      <c r="F33" s="8" t="s">
        <v>105</v>
      </c>
    </row>
    <row r="34" customFormat="false" ht="15" hidden="false" customHeight="false" outlineLevel="0" collapsed="false">
      <c r="A34" s="0" t="n">
        <v>33</v>
      </c>
      <c r="B34" s="0" t="s">
        <v>15</v>
      </c>
      <c r="C34" s="0" t="s">
        <v>77</v>
      </c>
      <c r="D34" s="0" t="n">
        <v>0</v>
      </c>
      <c r="E34" s="0" t="n">
        <v>0.005</v>
      </c>
      <c r="F34" s="8" t="s">
        <v>106</v>
      </c>
    </row>
    <row r="35" customFormat="false" ht="15" hidden="false" customHeight="false" outlineLevel="0" collapsed="false">
      <c r="A35" s="0" t="n">
        <v>34</v>
      </c>
      <c r="B35" s="0" t="s">
        <v>15</v>
      </c>
      <c r="C35" s="0" t="s">
        <v>77</v>
      </c>
      <c r="D35" s="0" t="n">
        <v>122.68</v>
      </c>
      <c r="E35" s="0" t="n">
        <v>0.005</v>
      </c>
      <c r="F35" s="8" t="s">
        <v>107</v>
      </c>
    </row>
    <row r="36" customFormat="false" ht="15" hidden="false" customHeight="false" outlineLevel="0" collapsed="false">
      <c r="A36" s="0" t="n">
        <v>35</v>
      </c>
      <c r="B36" s="0" t="s">
        <v>16</v>
      </c>
      <c r="C36" s="0" t="s">
        <v>77</v>
      </c>
      <c r="D36" s="0" t="n">
        <v>9.92</v>
      </c>
      <c r="E36" s="0" t="n">
        <v>0.005</v>
      </c>
      <c r="F36" s="8" t="s">
        <v>108</v>
      </c>
    </row>
    <row r="37" customFormat="false" ht="15" hidden="false" customHeight="false" outlineLevel="0" collapsed="false">
      <c r="A37" s="0" t="n">
        <v>36</v>
      </c>
      <c r="B37" s="0" t="s">
        <v>16</v>
      </c>
      <c r="C37" s="0" t="s">
        <v>77</v>
      </c>
      <c r="D37" s="0" t="n">
        <v>5.36</v>
      </c>
      <c r="E37" s="0" t="n">
        <v>0.005</v>
      </c>
      <c r="F37" s="8" t="s">
        <v>109</v>
      </c>
    </row>
    <row r="38" customFormat="false" ht="15" hidden="false" customHeight="false" outlineLevel="0" collapsed="false">
      <c r="A38" s="0" t="n">
        <v>37</v>
      </c>
      <c r="B38" s="0" t="s">
        <v>16</v>
      </c>
      <c r="C38" s="0" t="s">
        <v>77</v>
      </c>
      <c r="D38" s="0" t="n">
        <v>13.48</v>
      </c>
      <c r="E38" s="0" t="n">
        <v>0.005</v>
      </c>
      <c r="F38" s="8" t="s">
        <v>110</v>
      </c>
    </row>
    <row r="39" customFormat="false" ht="15" hidden="false" customHeight="false" outlineLevel="0" collapsed="false">
      <c r="A39" s="0" t="n">
        <v>38</v>
      </c>
      <c r="B39" s="0" t="s">
        <v>16</v>
      </c>
      <c r="C39" s="0" t="s">
        <v>77</v>
      </c>
      <c r="D39" s="0" t="n">
        <v>43</v>
      </c>
      <c r="E39" s="0" t="n">
        <v>0.5</v>
      </c>
      <c r="F39" s="8" t="s">
        <v>111</v>
      </c>
    </row>
    <row r="40" customFormat="false" ht="15" hidden="false" customHeight="false" outlineLevel="0" collapsed="false">
      <c r="A40" s="0" t="n">
        <v>39</v>
      </c>
      <c r="B40" s="0" t="s">
        <v>16</v>
      </c>
      <c r="C40" s="0" t="s">
        <v>77</v>
      </c>
      <c r="D40" s="0" t="n">
        <v>2.14</v>
      </c>
      <c r="E40" s="0" t="n">
        <v>0.005</v>
      </c>
      <c r="F40" s="8" t="s">
        <v>112</v>
      </c>
    </row>
    <row r="41" customFormat="false" ht="15" hidden="false" customHeight="false" outlineLevel="0" collapsed="false">
      <c r="A41" s="0" t="n">
        <v>40</v>
      </c>
      <c r="B41" s="0" t="s">
        <v>16</v>
      </c>
      <c r="C41" s="0" t="s">
        <v>77</v>
      </c>
      <c r="D41" s="0" t="n">
        <v>151.68</v>
      </c>
      <c r="E41" s="0" t="n">
        <v>0.005</v>
      </c>
      <c r="F41" s="8" t="s">
        <v>113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2026-09-23T22:15:31Z</dcterms:created>
  <dc:creator>openpyxl</dc:creator>
  <dc:description/>
  <dc:language>en-US</dc:language>
  <cp:lastModifiedBy/>
  <dcterms:modified xsi:type="dcterms:W3CDTF">2026-09-23T22:15:31Z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