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0. Read Me" sheetId="1" state="visible" r:id="rId3"/>
    <sheet name="2. Score" sheetId="2" state="visible" r:id="rId4"/>
    <sheet name="1. Questions" sheetId="3" state="visible" r:id="rId5"/>
    <sheet name="3. Marking" sheetId="4" state="visible" r:id="rId6"/>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<sst xmlns="http://schemas.openxmlformats.org/spreadsheetml/2006/main" count="250" uniqueCount="114">
  <si>
    <t xml:space="preserve">Forty questions on How to Read a Limited Partnership Agreement</t>
  </si>
  <si>
    <t xml:space="preserve">Answer in the yellow column of sheet 1. Numbers as numbers, in the unit the question asks for (a multiple as 2.9, a percentage as 24.5). Multiple choice as a single letter.</t>
  </si>
  <si>
    <t xml:space="preserve">Column F marks each answer as you type. Sheet 2 counts your errors part by part: that is your revision list.</t>
  </si>
  <si>
    <t xml:space="preserve">Sheet 3 carries every answer, every tolerance and the reason for each answer. Nothing is hidden: look only when you have tried.</t>
  </si>
  <si>
    <t xml:space="preserve">Six parts: structure, mandate, term and the investment period (chapters 1 to 6), the economics (7 to 10), the clawback and governance (11 to 14), conflicts, valuation, transfers, side letters and the one-day review (15 to 19), the appendices and red flags, and the three cases on the same page.</t>
  </si>
  <si>
    <t xml:space="preserve">No macros. Nothing is locked, protected or watermarked.</t>
  </si>
  <si>
    <t xml:space="preserve">Part</t>
  </si>
  <si>
    <t xml:space="preserve">Questions</t>
  </si>
  <si>
    <t xml:space="preserve">Answered</t>
  </si>
  <si>
    <t xml:space="preserve">Right</t>
  </si>
  <si>
    <t xml:space="preserve">Wrong</t>
  </si>
  <si>
    <t xml:space="preserve">1. Structure, mandate, term (ch. 1-6)</t>
  </si>
  <si>
    <t xml:space="preserve">2. The economics (ch. 7-10)</t>
  </si>
  <si>
    <t xml:space="preserve">3. Clawback and governance (ch. 11-14)</t>
  </si>
  <si>
    <t xml:space="preserve">4. Conflicts to side letters (ch. 15-19)</t>
  </si>
  <si>
    <t xml:space="preserve">5. Appendices and red flags</t>
  </si>
  <si>
    <t xml:space="preserve">6. The three cases</t>
  </si>
  <si>
    <t xml:space="preserve">Total</t>
  </si>
  <si>
    <t xml:space="preserve">Score</t>
  </si>
  <si>
    <t xml:space="preserve">Revise first</t>
  </si>
  <si>
    <t xml:space="preserve">#</t>
  </si>
  <si>
    <t xml:space="preserve">Question</t>
  </si>
  <si>
    <t xml:space="preserve">Your answer</t>
  </si>
  <si>
    <t xml:space="preserve">Marked</t>
  </si>
  <si>
    <t xml:space="preserve">Chapter 2: in the first fifteen minutes, which is NOT one of the seven facts?  A) Whether the committee has consent rights  B) Whether the clawback debtor is the carry recipient  C) Which entity receives the fee  D) The target net IRR</t>
  </si>
  <si>
    <t xml:space="preserve">Chapter 3: the most permissive denominator for a concentration limit:  A) Net asset value  B) Invested capital  C) Called capital  D) Commitments</t>
  </si>
  <si>
    <t xml:space="preserve">Chapter 3: a subscription facility that may stay outstanding for a year is, in the chapter's words,  A) A bridging tool  B) Leverage  C) A capital call  D) Recycling</t>
  </si>
  <si>
    <t xml:space="preserve">Chapter 4: the extension provision that reveals the intention behind it:  A) The number of extensions  B) Who consents to the first extension  C) What the fee does during the extension  D) The notice period</t>
  </si>
  <si>
    <t xml:space="preserve">Chapter 5: the forfeiture of a defaulting investor's capital account commonly goes up to what per cent?</t>
  </si>
  <si>
    <t xml:space="preserve">Chapter 6: the successor fund restriction commonly applies until what per cent of capital is invested or committed?</t>
  </si>
  <si>
    <t xml:space="preserve">Chapter 6: the most useful early-termination trigger for investors:  A) A key person death only  B) A no-fault investor vote to end the investment period  C) Final dissolution  D) Removal for cause</t>
  </si>
  <si>
    <t xml:space="preserve">Chapter 7: the total management fee on the worked fund, in millions (two decimals)?</t>
  </si>
  <si>
    <t xml:space="preserve">Chapter 7: moving the post-period base from invested cost to commitments adds how much, in millions (two decimals)?</t>
  </si>
  <si>
    <t xml:space="preserve">Chapter 7: the difference between an 80 and a 100 per cent offset on the worked fund, in millions (two decimals)?</t>
  </si>
  <si>
    <t xml:space="preserve">Chapter 8: organisational costs plus ten years of expenses on the worked fund, in millions (two decimals)?</t>
  </si>
  <si>
    <t xml:space="preserve">Chapter 10: carried interest at 880 of realisations, in millions (two decimals)?</t>
  </si>
  <si>
    <t xml:space="preserve">Chapter 10: the full catch-up after 100 of preferred return, with 20 per cent carry?</t>
  </si>
  <si>
    <t xml:space="preserve">Chapter 10: the manager's multiple on its 2 per cent commitment (two decimals)?</t>
  </si>
  <si>
    <t xml:space="preserve">Chapter 9: under a soft hurdle with a full catch-up, the preferred return is  A) A permanent carve-out from the carry base  B) A timing test, not a permanent carve-out  C) Waived at exit  D) Paid to the manager</t>
  </si>
  <si>
    <t xml:space="preserve">Chapter 11: carried interest paid along the way in the 1.3x deal-by-deal case, in millions?</t>
  </si>
  <si>
    <t xml:space="preserve">Chapter 11: what the manager repays net of tax at 45 per cent, in millions (two decimals)?</t>
  </si>
  <si>
    <t xml:space="preserve">Appendix F: the escrow that fully covers a clawback net of tax at 45 per cent, in per cent?</t>
  </si>
  <si>
    <t xml:space="preserve">Appendix F: fifty rather than thirty per cent escrow multiplies the protected amount by (two decimals)?</t>
  </si>
  <si>
    <t xml:space="preserve">Chapter 12: the key person consequence you want:  A) Automatic suspension of the investment period  B) A vote to suspend  C) A report to investors  D) A fee holiday only</t>
  </si>
  <si>
    <t xml:space="preserve">Chapter 13: the practical test for a definition of cause:  A) Does it mention fraud?  B) Is it mutual?  C) Is it in the definitions section?  D) Can it be established without litigation?</t>
  </si>
  <si>
    <t xml:space="preserve">Chapter 14: the mechanism that actually governs manager behaviour, and weakens on a final fund:  A) The key person clause  B) The removal clause  C) Reputation and the next fundraise  D) Dispute resolution</t>
  </si>
  <si>
    <t xml:space="preserve">Chapter 15: the weakest of the three conflict mechanisms:  A) Consent  B) Prohibition  C) Independent valuation  D) Disclosure</t>
  </si>
  <si>
    <t xml:space="preserve">Chapter 15: the standard of care usual in private funds makes the manager liable for  A) Ordinary negligence  B) Fraud, wilful misconduct or gross negligence  C) Any loss  D) Nothing at all</t>
  </si>
  <si>
    <t xml:space="preserve">Chapter 16: the item most commonly missing from what investors can compute:  A) The current clawback position  B) Net IRR  C) Concentration  D) Unfunded commitment</t>
  </si>
  <si>
    <t xml:space="preserve">Chapter 17: the strongest transfer consent formulation:  A) Committee approval  B) Not unreasonably withheld  C) Deemed given if not refused within a period, with stated grounds  D) Absolute discretion</t>
  </si>
  <si>
    <t xml:space="preserve">Chapter 18: the first priority in negotiating a side letter:  A) A committee seat  B) A fee discount  C) Reporting enhancements  D) MFN with the broadest scope and lowest threshold</t>
  </si>
  <si>
    <t xml:space="preserve">Chapter 19: the deliverable of a one-day review:  A) The red flag count  B) The ranked negotiation list  C) A memorandum describing the clauses  D) The waterfall model</t>
  </si>
  <si>
    <t xml:space="preserve">Chapter 19: usually near the bottom of the negotiation list by value:  A) MFN scope  B) The escrow percentage  C) The fee rate itself  D) The no-fault suspension threshold</t>
  </si>
  <si>
    <t xml:space="preserve">Appendix B: how many red flags are clauses (not counting the two that are not)?</t>
  </si>
  <si>
    <t xml:space="preserve">Red flag 23: an escrow below what per cent?  A) 30  B) 10  C) 20  D) 50</t>
  </si>
  <si>
    <t xml:space="preserve">Appendix C case 2: which is larger on the good outcome?  A) The carry, 78.83  B) They are equal  C) The management fee, 71.35  D) Expenses, 14.50</t>
  </si>
  <si>
    <t xml:space="preserve">Chapter 9: the base the preferred return loses if it does not accrue on fee and expense contributions, in millions (two decimals)?</t>
  </si>
  <si>
    <t xml:space="preserve">Chapter 13: a removal payment of two years of fees during the investment period, in millions?</t>
  </si>
  <si>
    <t xml:space="preserve">Case one: the gross multiple at which carry first becomes due on the worked fund (two decimals)?</t>
  </si>
  <si>
    <t xml:space="preserve">Case one: the carry under a hard hurdle at 2.2x, in millions (two decimals)?</t>
  </si>
  <si>
    <t xml:space="preserve">Case two: one more year of investment period with realisations unchanged adds how much, in millions (two decimals)?</t>
  </si>
  <si>
    <t xml:space="preserve">Case two: the fee under Chapter 11's own exit schedule, in millions (two decimals)?</t>
  </si>
  <si>
    <t xml:space="preserve">Case three: the investors' net IRR gain from a one-year facility at 5 per cent, in points (two decimals)?</t>
  </si>
  <si>
    <t xml:space="preserve">Case three: around the hurdle, the facility  A) Removes the catch-up  B) Raises the hurdle  C) Does not affect the carry  D) Lowers the hurdle the carry is measured against</t>
  </si>
  <si>
    <t xml:space="preserve">Type</t>
  </si>
  <si>
    <t xml:space="preserve">Answer</t>
  </si>
  <si>
    <t xml:space="preserve">Tolerance</t>
  </si>
  <si>
    <t xml:space="preserve">Why</t>
  </si>
  <si>
    <t xml:space="preserve">mcq</t>
  </si>
  <si>
    <t xml:space="preserve">D</t>
  </si>
  <si>
    <t xml:space="preserve">The seven facts are structural: parties, feeders, parallel vehicles, service providers, the committee.</t>
  </si>
  <si>
    <t xml:space="preserve">A</t>
  </si>
  <si>
    <t xml:space="preserve">It moves, and it moves upward exactly when concentration risk is growing.</t>
  </si>
  <si>
    <t xml:space="preserve">B</t>
  </si>
  <si>
    <t xml:space="preserve">The maximum outstanding period is the real control: ninety days is bridging.</t>
  </si>
  <si>
    <t xml:space="preserve">C</t>
  </si>
  <si>
    <t xml:space="preserve">A fee that continues at full rate creates an incentive to extend unrelated to value.</t>
  </si>
  <si>
    <t xml:space="preserve">num</t>
  </si>
  <si>
    <t xml:space="preserve">The default clause is the most punitive in the agreement by a wide margin.</t>
  </si>
  <si>
    <t xml:space="preserve">Check whether "committed" includes reserves, which softens it.</t>
  </si>
  <si>
    <t xml:space="preserve">It requires no allegation and no litigation. Its threshold decides whether it is real.</t>
  </si>
  <si>
    <t xml:space="preserve">50.00 in years 1-5, then 7.00, 6.13, 4.55, 2.63, 1.05.</t>
  </si>
  <si>
    <t xml:space="preserve">1.75 per cent on 500 for five years is 43.75 against 21.35. The chapter says "roughly twenty".</t>
  </si>
  <si>
    <t xml:space="preserve">20 per cent of 16.50 of portfolio-company fees. One sentence in the document.</t>
  </si>
  <si>
    <t xml:space="preserve">2.50 plus 1.20 a year.</t>
  </si>
  <si>
    <t xml:space="preserve">20 per cent of 394.15 of profit, once the full catch-up completes.</t>
  </si>
  <si>
    <t xml:space="preserve">P x c / (1 - c) = 100 x 0.25.</t>
  </si>
  <si>
    <t xml:space="preserve">94.85 on 9.72. The carry is earned on a small commitment.</t>
  </si>
  <si>
    <t xml:space="preserve">Once cleared, the manager gets its full percentage of all profits.</t>
  </si>
  <si>
    <t xml:space="preserve">20 per cent of the first deal's 120 of profit. None of the other four clears its hurdle.</t>
  </si>
  <si>
    <t xml:space="preserve">24 x 0.55. The clause returns 55 cents on the dollar.</t>
  </si>
  <si>
    <t xml:space="preserve">e at least 1 - t. The chapter discusses 30 and 50 and never names 55.</t>
  </si>
  <si>
    <t xml:space="preserve">7.20 to 12.00 is five thirds, not "roughly double".</t>
  </si>
  <si>
    <t xml:space="preserve">A vote converts the protection into a coordination problem at the worst moment.</t>
  </si>
  <si>
    <t xml:space="preserve">A definition needing a final non-appealable judgment is a theory, not a mechanism.</t>
  </si>
  <si>
    <t xml:space="preserve">Read the governance provisions as though the manager will not raise again.</t>
  </si>
  <si>
    <t xml:space="preserve">Telling investors about a conflict does not resolve it.</t>
  </si>
  <si>
    <t xml:space="preserve">A very low bar: ordinary negligence creates no liability.</t>
  </si>
  <si>
    <t xml:space="preserve">Almost no agreement requires it, and a deal-by-deal investor needs it most.</t>
  </si>
  <si>
    <t xml:space="preserve">It turns an open discretion into a process with a deadline.</t>
  </si>
  <si>
    <t xml:space="preserve">It protects all the others. The fee discount is often not the most valuable term.</t>
  </si>
  <si>
    <t xml:space="preserve">Everything before it is the evidence.</t>
  </si>
  <si>
    <t xml:space="preserve">Architecture terms are worth more, and conceded more readily.</t>
  </si>
  <si>
    <t xml:space="preserve">Three or four pointing the same way describe a document.</t>
  </si>
  <si>
    <t xml:space="preserve">Or no escrow at all.</t>
  </si>
  <si>
    <t xml:space="preserve">Most negotiating energy goes to the fee rate; on a successful fund the architecture is worth more.</t>
  </si>
  <si>
    <t xml:space="preserve">71.35 of fees and 14.50 of expenses. The chapter says "roughly 86".</t>
  </si>
  <si>
    <t xml:space="preserve">Enough to make investors hesitate, which is what it is for. In years 7 and 8 it would be 10.68.</t>
  </si>
  <si>
    <t xml:space="preserve">Below it the manager earns nothing; above it, every euro until the catch-up completes just above 2.05x.</t>
  </si>
  <si>
    <t xml:space="preserve">20 per cent of profit above the preferred return only. The soft hurdle is worth 51.58.</t>
  </si>
  <si>
    <t xml:space="preserve">10.00 on commitments instead of 7.00 on cost. Ten million only if everything slips.</t>
  </si>
  <si>
    <t xml:space="preserve">Cost held 320, 240, 160, 80, 0 after the investment period, not 400, 350, 260, 150, 60.</t>
  </si>
  <si>
    <t xml:space="preserve">Bought with 24.29 of interest and a lower multiple.</t>
  </si>
  <si>
    <t xml:space="preserve">The preferred return accrues from contribution, so later calls mean less of it.</t>
  </si>
</sst>
</file>

<file path=xl/styles.xml><?xml version="1.0" encoding="utf-8"?>
<styleSheet xmlns="http://schemas.openxmlformats.org/spreadsheetml/2006/main">
  <numFmts count="1">
    <numFmt numFmtId="164" formatCode="General"/>
  </numFmts>
  <fonts count="8">
    <font>
      <sz val="11"/>
      <color theme="1"/>
      <name val="Calibri"/>
      <family val="2"/>
      <charset val="1"/>
    </font>
    <font>
      <sz val="10"/>
      <name val="Arial"/>
      <family val="0"/>
    </font>
    <font>
      <sz val="10"/>
      <name val="Arial"/>
      <family val="0"/>
    </font>
    <font>
      <sz val="10"/>
      <name val="Arial"/>
      <family val="0"/>
    </font>
    <font>
      <b val="true"/>
      <sz val="14"/>
      <name val="Calibri"/>
      <family val="0"/>
      <charset val="1"/>
    </font>
    <font>
      <sz val="11"/>
      <name val="Calibri"/>
      <family val="0"/>
      <charset val="1"/>
    </font>
    <font>
      <b val="true"/>
      <sz val="11"/>
      <color rgb="FFFFFFFF"/>
      <name val="Calibri"/>
      <family val="0"/>
      <charset val="1"/>
    </font>
    <font>
      <b val="true"/>
      <sz val="11"/>
      <name val="Calibri"/>
      <family val="0"/>
      <charset val="1"/>
    </font>
  </fonts>
  <fills count="4">
    <fill>
      <patternFill patternType="none"/>
    </fill>
    <fill>
      <patternFill patternType="gray125"/>
    </fill>
    <fill>
      <patternFill patternType="solid">
        <fgColor rgb="FF16213A"/>
        <bgColor rgb="FF003366"/>
      </patternFill>
    </fill>
    <fill>
      <patternFill patternType="solid">
        <fgColor rgb="FFFFF2CC"/>
        <bgColor rgb="FFFFFFFF"/>
      </patternFill>
    </fill>
  </fills>
  <borders count="2">
    <border diagonalUp="false" diagonalDown="false">
      <left/>
      <right/>
      <top/>
      <bottom/>
      <diagonal/>
    </border>
    <border diagonalUp="false" diagonalDown="false">
      <left style="thin">
        <color rgb="FF9AA3B2"/>
      </left>
      <right style="thin">
        <color rgb="FF9AA3B2"/>
      </right>
      <top style="thin">
        <color rgb="FF9AA3B2"/>
      </top>
      <bottom style="thin">
        <color rgb="FF9AA3B2"/>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9">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bottom" textRotation="0" wrapText="true" indent="0" shrinkToFit="false"/>
      <protection locked="true" hidden="false"/>
    </xf>
    <xf numFmtId="164" fontId="5" fillId="0" borderId="0" xfId="0" applyFont="true" applyBorder="false" applyAlignment="true" applyProtection="false">
      <alignment horizontal="general" vertical="bottom" textRotation="0" wrapText="true" indent="0" shrinkToFit="false"/>
      <protection locked="true" hidden="false"/>
    </xf>
    <xf numFmtId="164" fontId="6" fillId="2"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4" fontId="0" fillId="0" borderId="1" xfId="0" applyFont="true" applyBorder="true" applyAlignment="true" applyProtection="false">
      <alignment horizontal="general" vertical="top" textRotation="0" wrapText="true" indent="0" shrinkToFit="false"/>
      <protection locked="true" hidden="false"/>
    </xf>
    <xf numFmtId="164" fontId="0" fillId="3" borderId="1" xfId="0" applyFont="false" applyBorder="true" applyAlignment="false" applyProtection="false">
      <alignment horizontal="general" vertical="bottom" textRotation="0" wrapText="false" indent="0" shrinkToFit="false"/>
      <protection locked="true" hidden="false"/>
    </xf>
    <xf numFmtId="164" fontId="0" fillId="0" borderId="0" xfId="0" applyFont="true" applyBorder="fals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2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AA3B2"/>
      <rgbColor rgb="FF003366"/>
      <rgbColor rgb="FF339966"/>
      <rgbColor rgb="FF003300"/>
      <rgbColor rgb="FF333300"/>
      <rgbColor rgb="FF993300"/>
      <rgbColor rgb="FF993366"/>
      <rgbColor rgb="FF333399"/>
      <rgbColor rgb="FF16213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8"/>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120"/>
  </cols>
  <sheetData>
    <row r="1" customFormat="false" ht="17.9" hidden="false" customHeight="false" outlineLevel="0" collapsed="false">
      <c r="A1" s="1" t="s">
        <v>0</v>
      </c>
    </row>
    <row r="2" customFormat="false" ht="15" hidden="false" customHeight="false" outlineLevel="0" collapsed="false">
      <c r="A2" s="2"/>
    </row>
    <row r="3" customFormat="false" ht="28.35" hidden="false" customHeight="false" outlineLevel="0" collapsed="false">
      <c r="A3" s="2" t="s">
        <v>1</v>
      </c>
    </row>
    <row r="4" customFormat="false" ht="15" hidden="false" customHeight="false" outlineLevel="0" collapsed="false">
      <c r="A4" s="2" t="s">
        <v>2</v>
      </c>
    </row>
    <row r="5" customFormat="false" ht="15" hidden="false" customHeight="false" outlineLevel="0" collapsed="false">
      <c r="A5" s="2" t="s">
        <v>3</v>
      </c>
    </row>
    <row r="6" customFormat="false" ht="41.75" hidden="false" customHeight="false" outlineLevel="0" collapsed="false">
      <c r="A6" s="2" t="s">
        <v>4</v>
      </c>
    </row>
    <row r="7" customFormat="false" ht="15" hidden="false" customHeight="false" outlineLevel="0" collapsed="false">
      <c r="A7" s="2"/>
    </row>
    <row r="8" customFormat="false" ht="15" hidden="false" customHeight="false" outlineLevel="0" collapsed="false">
      <c r="A8" s="2" t="s">
        <v>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1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26"/>
  </cols>
  <sheetData>
    <row r="1" customFormat="false" ht="15" hidden="false" customHeight="false" outlineLevel="0" collapsed="false">
      <c r="A1" s="3" t="s">
        <v>6</v>
      </c>
      <c r="B1" s="3" t="s">
        <v>7</v>
      </c>
      <c r="C1" s="3" t="s">
        <v>8</v>
      </c>
      <c r="D1" s="3" t="s">
        <v>9</v>
      </c>
      <c r="E1" s="3" t="s">
        <v>10</v>
      </c>
    </row>
    <row r="2" customFormat="false" ht="15" hidden="false" customHeight="false" outlineLevel="0" collapsed="false">
      <c r="A2" s="0" t="s">
        <v>11</v>
      </c>
      <c r="B2" s="0" t="n">
        <f aca="false">COUNTIF('1. Questions'!$B$2:$B$41,A2)</f>
        <v>7</v>
      </c>
      <c r="C2" s="0" t="n">
        <f aca="false">COUNTIFS('1. Questions'!$B$2:$B$41,A2,'1. Questions'!$D$2:$D$41,"&lt;&gt;")</f>
        <v>0</v>
      </c>
      <c r="D2" s="0" t="n">
        <f aca="false">COUNTIFS('1. Questions'!$B$2:$B$41,A2,'1. Questions'!$F$2:$F$41,"Right")</f>
        <v>0</v>
      </c>
      <c r="E2" s="0" t="n">
        <f aca="false">C2-D2</f>
        <v>0</v>
      </c>
    </row>
    <row r="3" customFormat="false" ht="15" hidden="false" customHeight="false" outlineLevel="0" collapsed="false">
      <c r="A3" s="0" t="s">
        <v>12</v>
      </c>
      <c r="B3" s="0" t="n">
        <f aca="false">COUNTIF('1. Questions'!$B$2:$B$41,A3)</f>
        <v>8</v>
      </c>
      <c r="C3" s="0" t="n">
        <f aca="false">COUNTIFS('1. Questions'!$B$2:$B$41,A3,'1. Questions'!$D$2:$D$41,"&lt;&gt;")</f>
        <v>0</v>
      </c>
      <c r="D3" s="0" t="n">
        <f aca="false">COUNTIFS('1. Questions'!$B$2:$B$41,A3,'1. Questions'!$F$2:$F$41,"Right")</f>
        <v>0</v>
      </c>
      <c r="E3" s="0" t="n">
        <f aca="false">C3-D3</f>
        <v>0</v>
      </c>
    </row>
    <row r="4" customFormat="false" ht="15" hidden="false" customHeight="false" outlineLevel="0" collapsed="false">
      <c r="A4" s="0" t="s">
        <v>13</v>
      </c>
      <c r="B4" s="0" t="n">
        <f aca="false">COUNTIF('1. Questions'!$B$2:$B$41,A4)</f>
        <v>7</v>
      </c>
      <c r="C4" s="0" t="n">
        <f aca="false">COUNTIFS('1. Questions'!$B$2:$B$41,A4,'1. Questions'!$D$2:$D$41,"&lt;&gt;")</f>
        <v>0</v>
      </c>
      <c r="D4" s="0" t="n">
        <f aca="false">COUNTIFS('1. Questions'!$B$2:$B$41,A4,'1. Questions'!$F$2:$F$41,"Right")</f>
        <v>0</v>
      </c>
      <c r="E4" s="0" t="n">
        <f aca="false">C4-D4</f>
        <v>0</v>
      </c>
    </row>
    <row r="5" customFormat="false" ht="15" hidden="false" customHeight="false" outlineLevel="0" collapsed="false">
      <c r="A5" s="0" t="s">
        <v>14</v>
      </c>
      <c r="B5" s="0" t="n">
        <f aca="false">COUNTIF('1. Questions'!$B$2:$B$41,A5)</f>
        <v>7</v>
      </c>
      <c r="C5" s="0" t="n">
        <f aca="false">COUNTIFS('1. Questions'!$B$2:$B$41,A5,'1. Questions'!$D$2:$D$41,"&lt;&gt;")</f>
        <v>0</v>
      </c>
      <c r="D5" s="0" t="n">
        <f aca="false">COUNTIFS('1. Questions'!$B$2:$B$41,A5,'1. Questions'!$F$2:$F$41,"Right")</f>
        <v>0</v>
      </c>
      <c r="E5" s="0" t="n">
        <f aca="false">C5-D5</f>
        <v>0</v>
      </c>
    </row>
    <row r="6" customFormat="false" ht="15" hidden="false" customHeight="false" outlineLevel="0" collapsed="false">
      <c r="A6" s="0" t="s">
        <v>15</v>
      </c>
      <c r="B6" s="0" t="n">
        <f aca="false">COUNTIF('1. Questions'!$B$2:$B$41,A6)</f>
        <v>5</v>
      </c>
      <c r="C6" s="0" t="n">
        <f aca="false">COUNTIFS('1. Questions'!$B$2:$B$41,A6,'1. Questions'!$D$2:$D$41,"&lt;&gt;")</f>
        <v>0</v>
      </c>
      <c r="D6" s="0" t="n">
        <f aca="false">COUNTIFS('1. Questions'!$B$2:$B$41,A6,'1. Questions'!$F$2:$F$41,"Right")</f>
        <v>0</v>
      </c>
      <c r="E6" s="0" t="n">
        <f aca="false">C6-D6</f>
        <v>0</v>
      </c>
    </row>
    <row r="7" customFormat="false" ht="15" hidden="false" customHeight="false" outlineLevel="0" collapsed="false">
      <c r="A7" s="0" t="s">
        <v>16</v>
      </c>
      <c r="B7" s="0" t="n">
        <f aca="false">COUNTIF('1. Questions'!$B$2:$B$41,A7)</f>
        <v>6</v>
      </c>
      <c r="C7" s="0" t="n">
        <f aca="false">COUNTIFS('1. Questions'!$B$2:$B$41,A7,'1. Questions'!$D$2:$D$41,"&lt;&gt;")</f>
        <v>0</v>
      </c>
      <c r="D7" s="0" t="n">
        <f aca="false">COUNTIFS('1. Questions'!$B$2:$B$41,A7,'1. Questions'!$F$2:$F$41,"Right")</f>
        <v>0</v>
      </c>
      <c r="E7" s="0" t="n">
        <f aca="false">C7-D7</f>
        <v>0</v>
      </c>
    </row>
    <row r="8" customFormat="false" ht="15" hidden="false" customHeight="false" outlineLevel="0" collapsed="false">
      <c r="A8" s="4" t="s">
        <v>17</v>
      </c>
      <c r="B8" s="4" t="n">
        <f aca="false">SUM(B2:B7)</f>
        <v>40</v>
      </c>
      <c r="C8" s="4" t="n">
        <f aca="false">SUM(C2:C7)</f>
        <v>0</v>
      </c>
      <c r="D8" s="4" t="n">
        <f aca="false">SUM(D2:D7)</f>
        <v>0</v>
      </c>
      <c r="E8" s="4" t="n">
        <f aca="false">SUM(E2:E7)</f>
        <v>0</v>
      </c>
    </row>
    <row r="10" customFormat="false" ht="15" hidden="false" customHeight="false" outlineLevel="0" collapsed="false">
      <c r="A10" s="0" t="s">
        <v>18</v>
      </c>
      <c r="B10" s="0" t="str">
        <f aca="false">IF(C8=0,"",D8&amp;" / "&amp;C8)</f>
        <v/>
      </c>
    </row>
    <row r="11" customFormat="false" ht="15" hidden="false" customHeight="false" outlineLevel="0" collapsed="false">
      <c r="A11" s="0" t="s">
        <v>19</v>
      </c>
      <c r="B11" s="0" t="str">
        <f aca="false">IF(MAX(E2:E7)=0,"",INDEX(A2:A7,MATCH(MAX(E2:E7),E2:E7,0)))</f>
        <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4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
    <col collapsed="false" customWidth="true" hidden="false" outlineLevel="0" max="2" min="2" style="0" width="22"/>
    <col collapsed="false" customWidth="true" hidden="false" outlineLevel="0" max="3" min="3" style="0" width="95"/>
    <col collapsed="false" customWidth="true" hidden="false" outlineLevel="0" max="4" min="4" style="0" width="14"/>
    <col collapsed="false" customWidth="true" hidden="false" outlineLevel="0" max="5" min="5" style="0" width="2"/>
    <col collapsed="false" customWidth="true" hidden="false" outlineLevel="0" max="6" min="6" style="0" width="15"/>
  </cols>
  <sheetData>
    <row r="1" customFormat="false" ht="15" hidden="false" customHeight="false" outlineLevel="0" collapsed="false">
      <c r="A1" s="3" t="s">
        <v>20</v>
      </c>
      <c r="B1" s="3" t="s">
        <v>6</v>
      </c>
      <c r="C1" s="3" t="s">
        <v>21</v>
      </c>
      <c r="D1" s="3" t="s">
        <v>22</v>
      </c>
      <c r="E1" s="3"/>
      <c r="F1" s="3" t="s">
        <v>23</v>
      </c>
    </row>
    <row r="2" customFormat="false" ht="41.75" hidden="false" customHeight="false" outlineLevel="0" collapsed="false">
      <c r="A2" s="5" t="n">
        <v>1</v>
      </c>
      <c r="B2" s="5" t="s">
        <v>11</v>
      </c>
      <c r="C2" s="6" t="s">
        <v>24</v>
      </c>
      <c r="D2" s="7"/>
      <c r="E2" s="5"/>
      <c r="F2" s="5" t="str">
        <f aca="false">IF(D2="","",IF(UPPER(TRIM(D2))='3. Marking'!D2,"Right","Wrong"))</f>
        <v/>
      </c>
    </row>
    <row r="3" customFormat="false" ht="28.35" hidden="false" customHeight="false" outlineLevel="0" collapsed="false">
      <c r="A3" s="5" t="n">
        <v>2</v>
      </c>
      <c r="B3" s="5" t="s">
        <v>11</v>
      </c>
      <c r="C3" s="6" t="s">
        <v>25</v>
      </c>
      <c r="D3" s="7"/>
      <c r="E3" s="5"/>
      <c r="F3" s="5" t="str">
        <f aca="false">IF(D3="","",IF(UPPER(TRIM(D3))='3. Marking'!D3,"Right","Wrong"))</f>
        <v/>
      </c>
    </row>
    <row r="4" customFormat="false" ht="28.35" hidden="false" customHeight="false" outlineLevel="0" collapsed="false">
      <c r="A4" s="5" t="n">
        <v>3</v>
      </c>
      <c r="B4" s="5" t="s">
        <v>11</v>
      </c>
      <c r="C4" s="6" t="s">
        <v>26</v>
      </c>
      <c r="D4" s="7"/>
      <c r="E4" s="5"/>
      <c r="F4" s="5" t="str">
        <f aca="false">IF(D4="","",IF(UPPER(TRIM(D4))='3. Marking'!D4,"Right","Wrong"))</f>
        <v/>
      </c>
    </row>
    <row r="5" customFormat="false" ht="28.35" hidden="false" customHeight="false" outlineLevel="0" collapsed="false">
      <c r="A5" s="5" t="n">
        <v>4</v>
      </c>
      <c r="B5" s="5" t="s">
        <v>11</v>
      </c>
      <c r="C5" s="6" t="s">
        <v>27</v>
      </c>
      <c r="D5" s="7"/>
      <c r="E5" s="5"/>
      <c r="F5" s="5" t="str">
        <f aca="false">IF(D5="","",IF(UPPER(TRIM(D5))='3. Marking'!D5,"Right","Wrong"))</f>
        <v/>
      </c>
    </row>
    <row r="6" customFormat="false" ht="15" hidden="false" customHeight="false" outlineLevel="0" collapsed="false">
      <c r="A6" s="5" t="n">
        <v>5</v>
      </c>
      <c r="B6" s="5" t="s">
        <v>11</v>
      </c>
      <c r="C6" s="6" t="s">
        <v>28</v>
      </c>
      <c r="D6" s="7"/>
      <c r="E6" s="5"/>
      <c r="F6" s="5" t="str">
        <f aca="false">IF(D6="","",IF(ISNUMBER(D6),IF(ABS(D6-'3. Marking'!D6)&lt;='3. Marking'!E6,"Right","Wrong"),"Enter a number"))</f>
        <v/>
      </c>
    </row>
    <row r="7" customFormat="false" ht="28.35" hidden="false" customHeight="false" outlineLevel="0" collapsed="false">
      <c r="A7" s="5" t="n">
        <v>6</v>
      </c>
      <c r="B7" s="5" t="s">
        <v>11</v>
      </c>
      <c r="C7" s="6" t="s">
        <v>29</v>
      </c>
      <c r="D7" s="7"/>
      <c r="E7" s="5"/>
      <c r="F7" s="5" t="str">
        <f aca="false">IF(D7="","",IF(ISNUMBER(D7),IF(ABS(D7-'3. Marking'!D7)&lt;='3. Marking'!E7,"Right","Wrong"),"Enter a number"))</f>
        <v/>
      </c>
    </row>
    <row r="8" customFormat="false" ht="28.35" hidden="false" customHeight="false" outlineLevel="0" collapsed="false">
      <c r="A8" s="5" t="n">
        <v>7</v>
      </c>
      <c r="B8" s="5" t="s">
        <v>11</v>
      </c>
      <c r="C8" s="6" t="s">
        <v>30</v>
      </c>
      <c r="D8" s="7"/>
      <c r="E8" s="5"/>
      <c r="F8" s="5" t="str">
        <f aca="false">IF(D8="","",IF(UPPER(TRIM(D8))='3. Marking'!D8,"Right","Wrong"))</f>
        <v/>
      </c>
    </row>
    <row r="9" customFormat="false" ht="15" hidden="false" customHeight="false" outlineLevel="0" collapsed="false">
      <c r="A9" s="5" t="n">
        <v>8</v>
      </c>
      <c r="B9" s="5" t="s">
        <v>12</v>
      </c>
      <c r="C9" s="6" t="s">
        <v>31</v>
      </c>
      <c r="D9" s="7"/>
      <c r="E9" s="5"/>
      <c r="F9" s="5" t="str">
        <f aca="false">IF(D9="","",IF(ISNUMBER(D9),IF(ABS(D9-'3. Marking'!D9)&lt;='3. Marking'!E9,"Right","Wrong"),"Enter a number"))</f>
        <v/>
      </c>
    </row>
    <row r="10" customFormat="false" ht="28.35" hidden="false" customHeight="false" outlineLevel="0" collapsed="false">
      <c r="A10" s="5" t="n">
        <v>9</v>
      </c>
      <c r="B10" s="5" t="s">
        <v>12</v>
      </c>
      <c r="C10" s="6" t="s">
        <v>32</v>
      </c>
      <c r="D10" s="7"/>
      <c r="E10" s="5"/>
      <c r="F10" s="5" t="str">
        <f aca="false">IF(D10="","",IF(ISNUMBER(D10),IF(ABS(D10-'3. Marking'!D10)&lt;='3. Marking'!E10,"Right","Wrong"),"Enter a number"))</f>
        <v/>
      </c>
    </row>
    <row r="11" customFormat="false" ht="28.35" hidden="false" customHeight="false" outlineLevel="0" collapsed="false">
      <c r="A11" s="5" t="n">
        <v>10</v>
      </c>
      <c r="B11" s="5" t="s">
        <v>12</v>
      </c>
      <c r="C11" s="6" t="s">
        <v>33</v>
      </c>
      <c r="D11" s="7"/>
      <c r="E11" s="5"/>
      <c r="F11" s="5" t="str">
        <f aca="false">IF(D11="","",IF(ISNUMBER(D11),IF(ABS(D11-'3. Marking'!D11)&lt;='3. Marking'!E11,"Right","Wrong"),"Enter a number"))</f>
        <v/>
      </c>
    </row>
    <row r="12" customFormat="false" ht="15" hidden="false" customHeight="false" outlineLevel="0" collapsed="false">
      <c r="A12" s="5" t="n">
        <v>11</v>
      </c>
      <c r="B12" s="5" t="s">
        <v>12</v>
      </c>
      <c r="C12" s="6" t="s">
        <v>34</v>
      </c>
      <c r="D12" s="7"/>
      <c r="E12" s="5"/>
      <c r="F12" s="5" t="str">
        <f aca="false">IF(D12="","",IF(ISNUMBER(D12),IF(ABS(D12-'3. Marking'!D12)&lt;='3. Marking'!E12,"Right","Wrong"),"Enter a number"))</f>
        <v/>
      </c>
    </row>
    <row r="13" customFormat="false" ht="15" hidden="false" customHeight="false" outlineLevel="0" collapsed="false">
      <c r="A13" s="5" t="n">
        <v>12</v>
      </c>
      <c r="B13" s="5" t="s">
        <v>12</v>
      </c>
      <c r="C13" s="6" t="s">
        <v>35</v>
      </c>
      <c r="D13" s="7"/>
      <c r="E13" s="5"/>
      <c r="F13" s="5" t="str">
        <f aca="false">IF(D13="","",IF(ISNUMBER(D13),IF(ABS(D13-'3. Marking'!D13)&lt;='3. Marking'!E13,"Right","Wrong"),"Enter a number"))</f>
        <v/>
      </c>
    </row>
    <row r="14" customFormat="false" ht="15" hidden="false" customHeight="false" outlineLevel="0" collapsed="false">
      <c r="A14" s="5" t="n">
        <v>13</v>
      </c>
      <c r="B14" s="5" t="s">
        <v>12</v>
      </c>
      <c r="C14" s="6" t="s">
        <v>36</v>
      </c>
      <c r="D14" s="7"/>
      <c r="E14" s="5"/>
      <c r="F14" s="5" t="str">
        <f aca="false">IF(D14="","",IF(ISNUMBER(D14),IF(ABS(D14-'3. Marking'!D14)&lt;='3. Marking'!E14,"Right","Wrong"),"Enter a number"))</f>
        <v/>
      </c>
    </row>
    <row r="15" customFormat="false" ht="15" hidden="false" customHeight="false" outlineLevel="0" collapsed="false">
      <c r="A15" s="5" t="n">
        <v>14</v>
      </c>
      <c r="B15" s="5" t="s">
        <v>12</v>
      </c>
      <c r="C15" s="6" t="s">
        <v>37</v>
      </c>
      <c r="D15" s="7"/>
      <c r="E15" s="5"/>
      <c r="F15" s="5" t="str">
        <f aca="false">IF(D15="","",IF(ISNUMBER(D15),IF(ABS(D15-'3. Marking'!D15)&lt;='3. Marking'!E15,"Right","Wrong"),"Enter a number"))</f>
        <v/>
      </c>
    </row>
    <row r="16" customFormat="false" ht="28.35" hidden="false" customHeight="false" outlineLevel="0" collapsed="false">
      <c r="A16" s="5" t="n">
        <v>15</v>
      </c>
      <c r="B16" s="5" t="s">
        <v>12</v>
      </c>
      <c r="C16" s="6" t="s">
        <v>38</v>
      </c>
      <c r="D16" s="7"/>
      <c r="E16" s="5"/>
      <c r="F16" s="5" t="str">
        <f aca="false">IF(D16="","",IF(UPPER(TRIM(D16))='3. Marking'!D16,"Right","Wrong"))</f>
        <v/>
      </c>
    </row>
    <row r="17" customFormat="false" ht="15" hidden="false" customHeight="false" outlineLevel="0" collapsed="false">
      <c r="A17" s="5" t="n">
        <v>16</v>
      </c>
      <c r="B17" s="5" t="s">
        <v>13</v>
      </c>
      <c r="C17" s="6" t="s">
        <v>39</v>
      </c>
      <c r="D17" s="7"/>
      <c r="E17" s="5"/>
      <c r="F17" s="5" t="str">
        <f aca="false">IF(D17="","",IF(ISNUMBER(D17),IF(ABS(D17-'3. Marking'!D17)&lt;='3. Marking'!E17,"Right","Wrong"),"Enter a number"))</f>
        <v/>
      </c>
    </row>
    <row r="18" customFormat="false" ht="15" hidden="false" customHeight="false" outlineLevel="0" collapsed="false">
      <c r="A18" s="5" t="n">
        <v>17</v>
      </c>
      <c r="B18" s="5" t="s">
        <v>13</v>
      </c>
      <c r="C18" s="6" t="s">
        <v>40</v>
      </c>
      <c r="D18" s="7"/>
      <c r="E18" s="5"/>
      <c r="F18" s="5" t="str">
        <f aca="false">IF(D18="","",IF(ISNUMBER(D18),IF(ABS(D18-'3. Marking'!D18)&lt;='3. Marking'!E18,"Right","Wrong"),"Enter a number"))</f>
        <v/>
      </c>
    </row>
    <row r="19" customFormat="false" ht="15" hidden="false" customHeight="false" outlineLevel="0" collapsed="false">
      <c r="A19" s="5" t="n">
        <v>18</v>
      </c>
      <c r="B19" s="5" t="s">
        <v>13</v>
      </c>
      <c r="C19" s="6" t="s">
        <v>41</v>
      </c>
      <c r="D19" s="7"/>
      <c r="E19" s="5"/>
      <c r="F19" s="5" t="str">
        <f aca="false">IF(D19="","",IF(ISNUMBER(D19),IF(ABS(D19-'3. Marking'!D19)&lt;='3. Marking'!E19,"Right","Wrong"),"Enter a number"))</f>
        <v/>
      </c>
    </row>
    <row r="20" customFormat="false" ht="15" hidden="false" customHeight="false" outlineLevel="0" collapsed="false">
      <c r="A20" s="5" t="n">
        <v>19</v>
      </c>
      <c r="B20" s="5" t="s">
        <v>13</v>
      </c>
      <c r="C20" s="6" t="s">
        <v>42</v>
      </c>
      <c r="D20" s="7"/>
      <c r="E20" s="5"/>
      <c r="F20" s="5" t="str">
        <f aca="false">IF(D20="","",IF(ISNUMBER(D20),IF(ABS(D20-'3. Marking'!D20)&lt;='3. Marking'!E20,"Right","Wrong"),"Enter a number"))</f>
        <v/>
      </c>
    </row>
    <row r="21" customFormat="false" ht="28.35" hidden="false" customHeight="false" outlineLevel="0" collapsed="false">
      <c r="A21" s="5" t="n">
        <v>20</v>
      </c>
      <c r="B21" s="5" t="s">
        <v>13</v>
      </c>
      <c r="C21" s="6" t="s">
        <v>43</v>
      </c>
      <c r="D21" s="7"/>
      <c r="E21" s="5"/>
      <c r="F21" s="5" t="str">
        <f aca="false">IF(D21="","",IF(UPPER(TRIM(D21))='3. Marking'!D21,"Right","Wrong"))</f>
        <v/>
      </c>
    </row>
    <row r="22" customFormat="false" ht="28.35" hidden="false" customHeight="false" outlineLevel="0" collapsed="false">
      <c r="A22" s="5" t="n">
        <v>21</v>
      </c>
      <c r="B22" s="5" t="s">
        <v>13</v>
      </c>
      <c r="C22" s="6" t="s">
        <v>44</v>
      </c>
      <c r="D22" s="7"/>
      <c r="E22" s="5"/>
      <c r="F22" s="5" t="str">
        <f aca="false">IF(D22="","",IF(UPPER(TRIM(D22))='3. Marking'!D22,"Right","Wrong"))</f>
        <v/>
      </c>
    </row>
    <row r="23" customFormat="false" ht="28.35" hidden="false" customHeight="false" outlineLevel="0" collapsed="false">
      <c r="A23" s="5" t="n">
        <v>22</v>
      </c>
      <c r="B23" s="5" t="s">
        <v>13</v>
      </c>
      <c r="C23" s="6" t="s">
        <v>45</v>
      </c>
      <c r="D23" s="7"/>
      <c r="E23" s="5"/>
      <c r="F23" s="5" t="str">
        <f aca="false">IF(D23="","",IF(UPPER(TRIM(D23))='3. Marking'!D23,"Right","Wrong"))</f>
        <v/>
      </c>
    </row>
    <row r="24" customFormat="false" ht="28.35" hidden="false" customHeight="false" outlineLevel="0" collapsed="false">
      <c r="A24" s="5" t="n">
        <v>23</v>
      </c>
      <c r="B24" s="5" t="s">
        <v>14</v>
      </c>
      <c r="C24" s="6" t="s">
        <v>46</v>
      </c>
      <c r="D24" s="7"/>
      <c r="E24" s="5"/>
      <c r="F24" s="5" t="str">
        <f aca="false">IF(D24="","",IF(UPPER(TRIM(D24))='3. Marking'!D24,"Right","Wrong"))</f>
        <v/>
      </c>
    </row>
    <row r="25" customFormat="false" ht="28.35" hidden="false" customHeight="false" outlineLevel="0" collapsed="false">
      <c r="A25" s="5" t="n">
        <v>24</v>
      </c>
      <c r="B25" s="5" t="s">
        <v>14</v>
      </c>
      <c r="C25" s="6" t="s">
        <v>47</v>
      </c>
      <c r="D25" s="7"/>
      <c r="E25" s="5"/>
      <c r="F25" s="5" t="str">
        <f aca="false">IF(D25="","",IF(UPPER(TRIM(D25))='3. Marking'!D25,"Right","Wrong"))</f>
        <v/>
      </c>
    </row>
    <row r="26" customFormat="false" ht="28.35" hidden="false" customHeight="false" outlineLevel="0" collapsed="false">
      <c r="A26" s="5" t="n">
        <v>25</v>
      </c>
      <c r="B26" s="5" t="s">
        <v>14</v>
      </c>
      <c r="C26" s="6" t="s">
        <v>48</v>
      </c>
      <c r="D26" s="7"/>
      <c r="E26" s="5"/>
      <c r="F26" s="5" t="str">
        <f aca="false">IF(D26="","",IF(UPPER(TRIM(D26))='3. Marking'!D26,"Right","Wrong"))</f>
        <v/>
      </c>
    </row>
    <row r="27" customFormat="false" ht="28.35" hidden="false" customHeight="false" outlineLevel="0" collapsed="false">
      <c r="A27" s="5" t="n">
        <v>26</v>
      </c>
      <c r="B27" s="5" t="s">
        <v>14</v>
      </c>
      <c r="C27" s="6" t="s">
        <v>49</v>
      </c>
      <c r="D27" s="7"/>
      <c r="E27" s="5"/>
      <c r="F27" s="5" t="str">
        <f aca="false">IF(D27="","",IF(UPPER(TRIM(D27))='3. Marking'!D27,"Right","Wrong"))</f>
        <v/>
      </c>
    </row>
    <row r="28" customFormat="false" ht="28.35" hidden="false" customHeight="false" outlineLevel="0" collapsed="false">
      <c r="A28" s="5" t="n">
        <v>27</v>
      </c>
      <c r="B28" s="5" t="s">
        <v>14</v>
      </c>
      <c r="C28" s="6" t="s">
        <v>50</v>
      </c>
      <c r="D28" s="7"/>
      <c r="E28" s="5"/>
      <c r="F28" s="5" t="str">
        <f aca="false">IF(D28="","",IF(UPPER(TRIM(D28))='3. Marking'!D28,"Right","Wrong"))</f>
        <v/>
      </c>
    </row>
    <row r="29" customFormat="false" ht="28.35" hidden="false" customHeight="false" outlineLevel="0" collapsed="false">
      <c r="A29" s="5" t="n">
        <v>28</v>
      </c>
      <c r="B29" s="5" t="s">
        <v>14</v>
      </c>
      <c r="C29" s="6" t="s">
        <v>51</v>
      </c>
      <c r="D29" s="7"/>
      <c r="E29" s="5"/>
      <c r="F29" s="5" t="str">
        <f aca="false">IF(D29="","",IF(UPPER(TRIM(D29))='3. Marking'!D29,"Right","Wrong"))</f>
        <v/>
      </c>
    </row>
    <row r="30" customFormat="false" ht="28.35" hidden="false" customHeight="false" outlineLevel="0" collapsed="false">
      <c r="A30" s="5" t="n">
        <v>29</v>
      </c>
      <c r="B30" s="5" t="s">
        <v>14</v>
      </c>
      <c r="C30" s="6" t="s">
        <v>52</v>
      </c>
      <c r="D30" s="7"/>
      <c r="E30" s="5"/>
      <c r="F30" s="5" t="str">
        <f aca="false">IF(D30="","",IF(UPPER(TRIM(D30))='3. Marking'!D30,"Right","Wrong"))</f>
        <v/>
      </c>
    </row>
    <row r="31" customFormat="false" ht="15" hidden="false" customHeight="false" outlineLevel="0" collapsed="false">
      <c r="A31" s="5" t="n">
        <v>30</v>
      </c>
      <c r="B31" s="5" t="s">
        <v>15</v>
      </c>
      <c r="C31" s="6" t="s">
        <v>53</v>
      </c>
      <c r="D31" s="7"/>
      <c r="E31" s="5"/>
      <c r="F31" s="5" t="str">
        <f aca="false">IF(D31="","",IF(ISNUMBER(D31),IF(ABS(D31-'3. Marking'!D31)&lt;='3. Marking'!E31,"Right","Wrong"),"Enter a number"))</f>
        <v/>
      </c>
    </row>
    <row r="32" customFormat="false" ht="15" hidden="false" customHeight="false" outlineLevel="0" collapsed="false">
      <c r="A32" s="5" t="n">
        <v>31</v>
      </c>
      <c r="B32" s="5" t="s">
        <v>15</v>
      </c>
      <c r="C32" s="6" t="s">
        <v>54</v>
      </c>
      <c r="D32" s="7"/>
      <c r="E32" s="5"/>
      <c r="F32" s="5" t="str">
        <f aca="false">IF(D32="","",IF(UPPER(TRIM(D32))='3. Marking'!D32,"Right","Wrong"))</f>
        <v/>
      </c>
    </row>
    <row r="33" customFormat="false" ht="28.35" hidden="false" customHeight="false" outlineLevel="0" collapsed="false">
      <c r="A33" s="5" t="n">
        <v>32</v>
      </c>
      <c r="B33" s="5" t="s">
        <v>15</v>
      </c>
      <c r="C33" s="6" t="s">
        <v>55</v>
      </c>
      <c r="D33" s="7"/>
      <c r="E33" s="5"/>
      <c r="F33" s="5" t="str">
        <f aca="false">IF(D33="","",IF(UPPER(TRIM(D33))='3. Marking'!D33,"Right","Wrong"))</f>
        <v/>
      </c>
    </row>
    <row r="34" customFormat="false" ht="28.35" hidden="false" customHeight="false" outlineLevel="0" collapsed="false">
      <c r="A34" s="5" t="n">
        <v>33</v>
      </c>
      <c r="B34" s="5" t="s">
        <v>15</v>
      </c>
      <c r="C34" s="6" t="s">
        <v>56</v>
      </c>
      <c r="D34" s="7"/>
      <c r="E34" s="5"/>
      <c r="F34" s="5" t="str">
        <f aca="false">IF(D34="","",IF(ISNUMBER(D34),IF(ABS(D34-'3. Marking'!D34)&lt;='3. Marking'!E34,"Right","Wrong"),"Enter a number"))</f>
        <v/>
      </c>
    </row>
    <row r="35" customFormat="false" ht="15" hidden="false" customHeight="false" outlineLevel="0" collapsed="false">
      <c r="A35" s="5" t="n">
        <v>34</v>
      </c>
      <c r="B35" s="5" t="s">
        <v>15</v>
      </c>
      <c r="C35" s="6" t="s">
        <v>57</v>
      </c>
      <c r="D35" s="7"/>
      <c r="E35" s="5"/>
      <c r="F35" s="5" t="str">
        <f aca="false">IF(D35="","",IF(ISNUMBER(D35),IF(ABS(D35-'3. Marking'!D35)&lt;='3. Marking'!E35,"Right","Wrong"),"Enter a number"))</f>
        <v/>
      </c>
    </row>
    <row r="36" customFormat="false" ht="15" hidden="false" customHeight="false" outlineLevel="0" collapsed="false">
      <c r="A36" s="5" t="n">
        <v>35</v>
      </c>
      <c r="B36" s="5" t="s">
        <v>16</v>
      </c>
      <c r="C36" s="6" t="s">
        <v>58</v>
      </c>
      <c r="D36" s="7"/>
      <c r="E36" s="5"/>
      <c r="F36" s="5" t="str">
        <f aca="false">IF(D36="","",IF(ISNUMBER(D36),IF(ABS(D36-'3. Marking'!D36)&lt;='3. Marking'!E36,"Right","Wrong"),"Enter a number"))</f>
        <v/>
      </c>
    </row>
    <row r="37" customFormat="false" ht="15" hidden="false" customHeight="false" outlineLevel="0" collapsed="false">
      <c r="A37" s="5" t="n">
        <v>36</v>
      </c>
      <c r="B37" s="5" t="s">
        <v>16</v>
      </c>
      <c r="C37" s="6" t="s">
        <v>59</v>
      </c>
      <c r="D37" s="7"/>
      <c r="E37" s="5"/>
      <c r="F37" s="5" t="str">
        <f aca="false">IF(D37="","",IF(ISNUMBER(D37),IF(ABS(D37-'3. Marking'!D37)&lt;='3. Marking'!E37,"Right","Wrong"),"Enter a number"))</f>
        <v/>
      </c>
    </row>
    <row r="38" customFormat="false" ht="28.35" hidden="false" customHeight="false" outlineLevel="0" collapsed="false">
      <c r="A38" s="5" t="n">
        <v>37</v>
      </c>
      <c r="B38" s="5" t="s">
        <v>16</v>
      </c>
      <c r="C38" s="6" t="s">
        <v>60</v>
      </c>
      <c r="D38" s="7"/>
      <c r="E38" s="5"/>
      <c r="F38" s="5" t="str">
        <f aca="false">IF(D38="","",IF(ISNUMBER(D38),IF(ABS(D38-'3. Marking'!D38)&lt;='3. Marking'!E38,"Right","Wrong"),"Enter a number"))</f>
        <v/>
      </c>
    </row>
    <row r="39" customFormat="false" ht="15" hidden="false" customHeight="false" outlineLevel="0" collapsed="false">
      <c r="A39" s="5" t="n">
        <v>38</v>
      </c>
      <c r="B39" s="5" t="s">
        <v>16</v>
      </c>
      <c r="C39" s="6" t="s">
        <v>61</v>
      </c>
      <c r="D39" s="7"/>
      <c r="E39" s="5"/>
      <c r="F39" s="5" t="str">
        <f aca="false">IF(D39="","",IF(ISNUMBER(D39),IF(ABS(D39-'3. Marking'!D39)&lt;='3. Marking'!E39,"Right","Wrong"),"Enter a number"))</f>
        <v/>
      </c>
    </row>
    <row r="40" customFormat="false" ht="15" hidden="false" customHeight="false" outlineLevel="0" collapsed="false">
      <c r="A40" s="5" t="n">
        <v>39</v>
      </c>
      <c r="B40" s="5" t="s">
        <v>16</v>
      </c>
      <c r="C40" s="6" t="s">
        <v>62</v>
      </c>
      <c r="D40" s="7"/>
      <c r="E40" s="5"/>
      <c r="F40" s="5" t="str">
        <f aca="false">IF(D40="","",IF(ISNUMBER(D40),IF(ABS(D40-'3. Marking'!D40)&lt;='3. Marking'!E40,"Right","Wrong"),"Enter a number"))</f>
        <v/>
      </c>
    </row>
    <row r="41" customFormat="false" ht="28.35" hidden="false" customHeight="false" outlineLevel="0" collapsed="false">
      <c r="A41" s="5" t="n">
        <v>40</v>
      </c>
      <c r="B41" s="5" t="s">
        <v>16</v>
      </c>
      <c r="C41" s="6" t="s">
        <v>63</v>
      </c>
      <c r="D41" s="7"/>
      <c r="E41" s="5"/>
      <c r="F41" s="5" t="str">
        <f aca="false">IF(D41="","",IF(UPPER(TRIM(D41))='3. Marking'!D41,"Right","Wrong"))</f>
        <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4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2" min="2" style="0" width="22"/>
    <col collapsed="false" customWidth="true" hidden="false" outlineLevel="0" max="6" min="6" style="0" width="100"/>
  </cols>
  <sheetData>
    <row r="1" customFormat="false" ht="15" hidden="false" customHeight="false" outlineLevel="0" collapsed="false">
      <c r="A1" s="3" t="s">
        <v>20</v>
      </c>
      <c r="B1" s="3" t="s">
        <v>6</v>
      </c>
      <c r="C1" s="3" t="s">
        <v>64</v>
      </c>
      <c r="D1" s="3" t="s">
        <v>65</v>
      </c>
      <c r="E1" s="3" t="s">
        <v>66</v>
      </c>
      <c r="F1" s="3" t="s">
        <v>67</v>
      </c>
    </row>
    <row r="2" customFormat="false" ht="15" hidden="false" customHeight="false" outlineLevel="0" collapsed="false">
      <c r="A2" s="0" t="n">
        <v>1</v>
      </c>
      <c r="B2" s="0" t="s">
        <v>11</v>
      </c>
      <c r="C2" s="0" t="s">
        <v>68</v>
      </c>
      <c r="D2" s="0" t="s">
        <v>69</v>
      </c>
      <c r="F2" s="8" t="s">
        <v>70</v>
      </c>
    </row>
    <row r="3" customFormat="false" ht="15" hidden="false" customHeight="false" outlineLevel="0" collapsed="false">
      <c r="A3" s="0" t="n">
        <v>2</v>
      </c>
      <c r="B3" s="0" t="s">
        <v>11</v>
      </c>
      <c r="C3" s="0" t="s">
        <v>68</v>
      </c>
      <c r="D3" s="0" t="s">
        <v>71</v>
      </c>
      <c r="F3" s="8" t="s">
        <v>72</v>
      </c>
    </row>
    <row r="4" customFormat="false" ht="15" hidden="false" customHeight="false" outlineLevel="0" collapsed="false">
      <c r="A4" s="0" t="n">
        <v>3</v>
      </c>
      <c r="B4" s="0" t="s">
        <v>11</v>
      </c>
      <c r="C4" s="0" t="s">
        <v>68</v>
      </c>
      <c r="D4" s="0" t="s">
        <v>73</v>
      </c>
      <c r="F4" s="8" t="s">
        <v>74</v>
      </c>
    </row>
    <row r="5" customFormat="false" ht="15" hidden="false" customHeight="false" outlineLevel="0" collapsed="false">
      <c r="A5" s="0" t="n">
        <v>4</v>
      </c>
      <c r="B5" s="0" t="s">
        <v>11</v>
      </c>
      <c r="C5" s="0" t="s">
        <v>68</v>
      </c>
      <c r="D5" s="0" t="s">
        <v>75</v>
      </c>
      <c r="F5" s="8" t="s">
        <v>76</v>
      </c>
    </row>
    <row r="6" customFormat="false" ht="15" hidden="false" customHeight="false" outlineLevel="0" collapsed="false">
      <c r="A6" s="0" t="n">
        <v>5</v>
      </c>
      <c r="B6" s="0" t="s">
        <v>11</v>
      </c>
      <c r="C6" s="0" t="s">
        <v>77</v>
      </c>
      <c r="D6" s="0" t="n">
        <v>50</v>
      </c>
      <c r="E6" s="0" t="n">
        <v>0</v>
      </c>
      <c r="F6" s="8" t="s">
        <v>78</v>
      </c>
    </row>
    <row r="7" customFormat="false" ht="15" hidden="false" customHeight="false" outlineLevel="0" collapsed="false">
      <c r="A7" s="0" t="n">
        <v>6</v>
      </c>
      <c r="B7" s="0" t="s">
        <v>11</v>
      </c>
      <c r="C7" s="0" t="s">
        <v>77</v>
      </c>
      <c r="D7" s="0" t="n">
        <v>75</v>
      </c>
      <c r="E7" s="0" t="n">
        <v>0</v>
      </c>
      <c r="F7" s="8" t="s">
        <v>79</v>
      </c>
    </row>
    <row r="8" customFormat="false" ht="15" hidden="false" customHeight="false" outlineLevel="0" collapsed="false">
      <c r="A8" s="0" t="n">
        <v>7</v>
      </c>
      <c r="B8" s="0" t="s">
        <v>11</v>
      </c>
      <c r="C8" s="0" t="s">
        <v>68</v>
      </c>
      <c r="D8" s="0" t="s">
        <v>73</v>
      </c>
      <c r="F8" s="8" t="s">
        <v>80</v>
      </c>
    </row>
    <row r="9" customFormat="false" ht="15" hidden="false" customHeight="false" outlineLevel="0" collapsed="false">
      <c r="A9" s="0" t="n">
        <v>8</v>
      </c>
      <c r="B9" s="0" t="s">
        <v>12</v>
      </c>
      <c r="C9" s="0" t="s">
        <v>77</v>
      </c>
      <c r="D9" s="0" t="n">
        <v>71.35</v>
      </c>
      <c r="E9" s="0" t="n">
        <v>0.005</v>
      </c>
      <c r="F9" s="8" t="s">
        <v>81</v>
      </c>
    </row>
    <row r="10" customFormat="false" ht="15" hidden="false" customHeight="false" outlineLevel="0" collapsed="false">
      <c r="A10" s="0" t="n">
        <v>9</v>
      </c>
      <c r="B10" s="0" t="s">
        <v>12</v>
      </c>
      <c r="C10" s="0" t="s">
        <v>77</v>
      </c>
      <c r="D10" s="0" t="n">
        <v>22.4</v>
      </c>
      <c r="E10" s="0" t="n">
        <v>0.005</v>
      </c>
      <c r="F10" s="8" t="s">
        <v>82</v>
      </c>
    </row>
    <row r="11" customFormat="false" ht="15" hidden="false" customHeight="false" outlineLevel="0" collapsed="false">
      <c r="A11" s="0" t="n">
        <v>10</v>
      </c>
      <c r="B11" s="0" t="s">
        <v>12</v>
      </c>
      <c r="C11" s="0" t="s">
        <v>77</v>
      </c>
      <c r="D11" s="0" t="n">
        <v>3.3</v>
      </c>
      <c r="E11" s="0" t="n">
        <v>0.005</v>
      </c>
      <c r="F11" s="8" t="s">
        <v>83</v>
      </c>
    </row>
    <row r="12" customFormat="false" ht="15" hidden="false" customHeight="false" outlineLevel="0" collapsed="false">
      <c r="A12" s="0" t="n">
        <v>11</v>
      </c>
      <c r="B12" s="0" t="s">
        <v>12</v>
      </c>
      <c r="C12" s="0" t="s">
        <v>77</v>
      </c>
      <c r="D12" s="0" t="n">
        <v>14.5</v>
      </c>
      <c r="E12" s="0" t="n">
        <v>0.005</v>
      </c>
      <c r="F12" s="8" t="s">
        <v>84</v>
      </c>
    </row>
    <row r="13" customFormat="false" ht="15" hidden="false" customHeight="false" outlineLevel="0" collapsed="false">
      <c r="A13" s="0" t="n">
        <v>12</v>
      </c>
      <c r="B13" s="0" t="s">
        <v>12</v>
      </c>
      <c r="C13" s="0" t="s">
        <v>77</v>
      </c>
      <c r="D13" s="0" t="n">
        <v>78.83</v>
      </c>
      <c r="E13" s="0" t="n">
        <v>0.005</v>
      </c>
      <c r="F13" s="8" t="s">
        <v>85</v>
      </c>
    </row>
    <row r="14" customFormat="false" ht="15" hidden="false" customHeight="false" outlineLevel="0" collapsed="false">
      <c r="A14" s="0" t="n">
        <v>13</v>
      </c>
      <c r="B14" s="0" t="s">
        <v>12</v>
      </c>
      <c r="C14" s="0" t="s">
        <v>77</v>
      </c>
      <c r="D14" s="0" t="n">
        <v>25</v>
      </c>
      <c r="E14" s="0" t="n">
        <v>0</v>
      </c>
      <c r="F14" s="8" t="s">
        <v>86</v>
      </c>
    </row>
    <row r="15" customFormat="false" ht="15" hidden="false" customHeight="false" outlineLevel="0" collapsed="false">
      <c r="A15" s="0" t="n">
        <v>14</v>
      </c>
      <c r="B15" s="0" t="s">
        <v>12</v>
      </c>
      <c r="C15" s="0" t="s">
        <v>77</v>
      </c>
      <c r="D15" s="0" t="n">
        <v>9.76</v>
      </c>
      <c r="E15" s="0" t="n">
        <v>0.005</v>
      </c>
      <c r="F15" s="8" t="s">
        <v>87</v>
      </c>
    </row>
    <row r="16" customFormat="false" ht="15" hidden="false" customHeight="false" outlineLevel="0" collapsed="false">
      <c r="A16" s="0" t="n">
        <v>15</v>
      </c>
      <c r="B16" s="0" t="s">
        <v>12</v>
      </c>
      <c r="C16" s="0" t="s">
        <v>68</v>
      </c>
      <c r="D16" s="0" t="s">
        <v>73</v>
      </c>
      <c r="F16" s="8" t="s">
        <v>88</v>
      </c>
    </row>
    <row r="17" customFormat="false" ht="15" hidden="false" customHeight="false" outlineLevel="0" collapsed="false">
      <c r="A17" s="0" t="n">
        <v>16</v>
      </c>
      <c r="B17" s="0" t="s">
        <v>13</v>
      </c>
      <c r="C17" s="0" t="s">
        <v>77</v>
      </c>
      <c r="D17" s="0" t="n">
        <v>24</v>
      </c>
      <c r="E17" s="0" t="n">
        <v>0</v>
      </c>
      <c r="F17" s="8" t="s">
        <v>89</v>
      </c>
    </row>
    <row r="18" customFormat="false" ht="15" hidden="false" customHeight="false" outlineLevel="0" collapsed="false">
      <c r="A18" s="0" t="n">
        <v>17</v>
      </c>
      <c r="B18" s="0" t="s">
        <v>13</v>
      </c>
      <c r="C18" s="0" t="s">
        <v>77</v>
      </c>
      <c r="D18" s="0" t="n">
        <v>13.2</v>
      </c>
      <c r="E18" s="0" t="n">
        <v>0.005</v>
      </c>
      <c r="F18" s="8" t="s">
        <v>90</v>
      </c>
    </row>
    <row r="19" customFormat="false" ht="15" hidden="false" customHeight="false" outlineLevel="0" collapsed="false">
      <c r="A19" s="0" t="n">
        <v>18</v>
      </c>
      <c r="B19" s="0" t="s">
        <v>13</v>
      </c>
      <c r="C19" s="0" t="s">
        <v>77</v>
      </c>
      <c r="D19" s="0" t="n">
        <v>55</v>
      </c>
      <c r="E19" s="0" t="n">
        <v>0</v>
      </c>
      <c r="F19" s="8" t="s">
        <v>91</v>
      </c>
    </row>
    <row r="20" customFormat="false" ht="15" hidden="false" customHeight="false" outlineLevel="0" collapsed="false">
      <c r="A20" s="0" t="n">
        <v>19</v>
      </c>
      <c r="B20" s="0" t="s">
        <v>13</v>
      </c>
      <c r="C20" s="0" t="s">
        <v>77</v>
      </c>
      <c r="D20" s="0" t="n">
        <v>1.67</v>
      </c>
      <c r="E20" s="0" t="n">
        <v>0.005</v>
      </c>
      <c r="F20" s="8" t="s">
        <v>92</v>
      </c>
    </row>
    <row r="21" customFormat="false" ht="15" hidden="false" customHeight="false" outlineLevel="0" collapsed="false">
      <c r="A21" s="0" t="n">
        <v>20</v>
      </c>
      <c r="B21" s="0" t="s">
        <v>13</v>
      </c>
      <c r="C21" s="0" t="s">
        <v>68</v>
      </c>
      <c r="D21" s="0" t="s">
        <v>71</v>
      </c>
      <c r="F21" s="8" t="s">
        <v>93</v>
      </c>
    </row>
    <row r="22" customFormat="false" ht="15" hidden="false" customHeight="false" outlineLevel="0" collapsed="false">
      <c r="A22" s="0" t="n">
        <v>21</v>
      </c>
      <c r="B22" s="0" t="s">
        <v>13</v>
      </c>
      <c r="C22" s="0" t="s">
        <v>68</v>
      </c>
      <c r="D22" s="0" t="s">
        <v>69</v>
      </c>
      <c r="F22" s="8" t="s">
        <v>94</v>
      </c>
    </row>
    <row r="23" customFormat="false" ht="15" hidden="false" customHeight="false" outlineLevel="0" collapsed="false">
      <c r="A23" s="0" t="n">
        <v>22</v>
      </c>
      <c r="B23" s="0" t="s">
        <v>13</v>
      </c>
      <c r="C23" s="0" t="s">
        <v>68</v>
      </c>
      <c r="D23" s="0" t="s">
        <v>75</v>
      </c>
      <c r="F23" s="8" t="s">
        <v>95</v>
      </c>
    </row>
    <row r="24" customFormat="false" ht="15" hidden="false" customHeight="false" outlineLevel="0" collapsed="false">
      <c r="A24" s="0" t="n">
        <v>23</v>
      </c>
      <c r="B24" s="0" t="s">
        <v>14</v>
      </c>
      <c r="C24" s="0" t="s">
        <v>68</v>
      </c>
      <c r="D24" s="0" t="s">
        <v>69</v>
      </c>
      <c r="F24" s="8" t="s">
        <v>96</v>
      </c>
    </row>
    <row r="25" customFormat="false" ht="15" hidden="false" customHeight="false" outlineLevel="0" collapsed="false">
      <c r="A25" s="0" t="n">
        <v>24</v>
      </c>
      <c r="B25" s="0" t="s">
        <v>14</v>
      </c>
      <c r="C25" s="0" t="s">
        <v>68</v>
      </c>
      <c r="D25" s="0" t="s">
        <v>73</v>
      </c>
      <c r="F25" s="8" t="s">
        <v>97</v>
      </c>
    </row>
    <row r="26" customFormat="false" ht="15" hidden="false" customHeight="false" outlineLevel="0" collapsed="false">
      <c r="A26" s="0" t="n">
        <v>25</v>
      </c>
      <c r="B26" s="0" t="s">
        <v>14</v>
      </c>
      <c r="C26" s="0" t="s">
        <v>68</v>
      </c>
      <c r="D26" s="0" t="s">
        <v>71</v>
      </c>
      <c r="F26" s="8" t="s">
        <v>98</v>
      </c>
    </row>
    <row r="27" customFormat="false" ht="15" hidden="false" customHeight="false" outlineLevel="0" collapsed="false">
      <c r="A27" s="0" t="n">
        <v>26</v>
      </c>
      <c r="B27" s="0" t="s">
        <v>14</v>
      </c>
      <c r="C27" s="0" t="s">
        <v>68</v>
      </c>
      <c r="D27" s="0" t="s">
        <v>75</v>
      </c>
      <c r="F27" s="8" t="s">
        <v>99</v>
      </c>
    </row>
    <row r="28" customFormat="false" ht="15" hidden="false" customHeight="false" outlineLevel="0" collapsed="false">
      <c r="A28" s="0" t="n">
        <v>27</v>
      </c>
      <c r="B28" s="0" t="s">
        <v>14</v>
      </c>
      <c r="C28" s="0" t="s">
        <v>68</v>
      </c>
      <c r="D28" s="0" t="s">
        <v>69</v>
      </c>
      <c r="F28" s="8" t="s">
        <v>100</v>
      </c>
    </row>
    <row r="29" customFormat="false" ht="15" hidden="false" customHeight="false" outlineLevel="0" collapsed="false">
      <c r="A29" s="0" t="n">
        <v>28</v>
      </c>
      <c r="B29" s="0" t="s">
        <v>14</v>
      </c>
      <c r="C29" s="0" t="s">
        <v>68</v>
      </c>
      <c r="D29" s="0" t="s">
        <v>73</v>
      </c>
      <c r="F29" s="8" t="s">
        <v>101</v>
      </c>
    </row>
    <row r="30" customFormat="false" ht="15" hidden="false" customHeight="false" outlineLevel="0" collapsed="false">
      <c r="A30" s="0" t="n">
        <v>29</v>
      </c>
      <c r="B30" s="0" t="s">
        <v>14</v>
      </c>
      <c r="C30" s="0" t="s">
        <v>68</v>
      </c>
      <c r="D30" s="0" t="s">
        <v>75</v>
      </c>
      <c r="F30" s="8" t="s">
        <v>102</v>
      </c>
    </row>
    <row r="31" customFormat="false" ht="15" hidden="false" customHeight="false" outlineLevel="0" collapsed="false">
      <c r="A31" s="0" t="n">
        <v>30</v>
      </c>
      <c r="B31" s="0" t="s">
        <v>15</v>
      </c>
      <c r="C31" s="0" t="s">
        <v>77</v>
      </c>
      <c r="D31" s="0" t="n">
        <v>30</v>
      </c>
      <c r="E31" s="0" t="n">
        <v>0</v>
      </c>
      <c r="F31" s="8" t="s">
        <v>103</v>
      </c>
    </row>
    <row r="32" customFormat="false" ht="15" hidden="false" customHeight="false" outlineLevel="0" collapsed="false">
      <c r="A32" s="0" t="n">
        <v>31</v>
      </c>
      <c r="B32" s="0" t="s">
        <v>15</v>
      </c>
      <c r="C32" s="0" t="s">
        <v>68</v>
      </c>
      <c r="D32" s="0" t="s">
        <v>75</v>
      </c>
      <c r="F32" s="8" t="s">
        <v>104</v>
      </c>
    </row>
    <row r="33" customFormat="false" ht="15" hidden="false" customHeight="false" outlineLevel="0" collapsed="false">
      <c r="A33" s="0" t="n">
        <v>32</v>
      </c>
      <c r="B33" s="0" t="s">
        <v>15</v>
      </c>
      <c r="C33" s="0" t="s">
        <v>68</v>
      </c>
      <c r="D33" s="0" t="s">
        <v>71</v>
      </c>
      <c r="F33" s="8" t="s">
        <v>105</v>
      </c>
    </row>
    <row r="34" customFormat="false" ht="15" hidden="false" customHeight="false" outlineLevel="0" collapsed="false">
      <c r="A34" s="0" t="n">
        <v>33</v>
      </c>
      <c r="B34" s="0" t="s">
        <v>15</v>
      </c>
      <c r="C34" s="0" t="s">
        <v>77</v>
      </c>
      <c r="D34" s="0" t="n">
        <v>85.85</v>
      </c>
      <c r="E34" s="0" t="n">
        <v>0.005</v>
      </c>
      <c r="F34" s="8" t="s">
        <v>106</v>
      </c>
    </row>
    <row r="35" customFormat="false" ht="15" hidden="false" customHeight="false" outlineLevel="0" collapsed="false">
      <c r="A35" s="0" t="n">
        <v>34</v>
      </c>
      <c r="B35" s="0" t="s">
        <v>15</v>
      </c>
      <c r="C35" s="0" t="s">
        <v>77</v>
      </c>
      <c r="D35" s="0" t="n">
        <v>20</v>
      </c>
      <c r="E35" s="0" t="n">
        <v>0</v>
      </c>
      <c r="F35" s="8" t="s">
        <v>107</v>
      </c>
    </row>
    <row r="36" customFormat="false" ht="15" hidden="false" customHeight="false" outlineLevel="0" collapsed="false">
      <c r="A36" s="0" t="n">
        <v>35</v>
      </c>
      <c r="B36" s="0" t="s">
        <v>16</v>
      </c>
      <c r="C36" s="0" t="s">
        <v>77</v>
      </c>
      <c r="D36" s="0" t="n">
        <v>1.91</v>
      </c>
      <c r="E36" s="0" t="n">
        <v>0.01</v>
      </c>
      <c r="F36" s="8" t="s">
        <v>108</v>
      </c>
    </row>
    <row r="37" customFormat="false" ht="15" hidden="false" customHeight="false" outlineLevel="0" collapsed="false">
      <c r="A37" s="0" t="n">
        <v>36</v>
      </c>
      <c r="B37" s="0" t="s">
        <v>16</v>
      </c>
      <c r="C37" s="0" t="s">
        <v>77</v>
      </c>
      <c r="D37" s="0" t="n">
        <v>27.25</v>
      </c>
      <c r="E37" s="0" t="n">
        <v>0.01</v>
      </c>
      <c r="F37" s="8" t="s">
        <v>109</v>
      </c>
    </row>
    <row r="38" customFormat="false" ht="15" hidden="false" customHeight="false" outlineLevel="0" collapsed="false">
      <c r="A38" s="0" t="n">
        <v>37</v>
      </c>
      <c r="B38" s="0" t="s">
        <v>16</v>
      </c>
      <c r="C38" s="0" t="s">
        <v>77</v>
      </c>
      <c r="D38" s="0" t="n">
        <v>3</v>
      </c>
      <c r="E38" s="0" t="n">
        <v>0.005</v>
      </c>
      <c r="F38" s="8" t="s">
        <v>110</v>
      </c>
    </row>
    <row r="39" customFormat="false" ht="15" hidden="false" customHeight="false" outlineLevel="0" collapsed="false">
      <c r="A39" s="0" t="n">
        <v>38</v>
      </c>
      <c r="B39" s="0" t="s">
        <v>16</v>
      </c>
      <c r="C39" s="0" t="s">
        <v>77</v>
      </c>
      <c r="D39" s="0" t="n">
        <v>64</v>
      </c>
      <c r="E39" s="0" t="n">
        <v>0.005</v>
      </c>
      <c r="F39" s="8" t="s">
        <v>111</v>
      </c>
    </row>
    <row r="40" customFormat="false" ht="15" hidden="false" customHeight="false" outlineLevel="0" collapsed="false">
      <c r="A40" s="0" t="n">
        <v>39</v>
      </c>
      <c r="B40" s="0" t="s">
        <v>16</v>
      </c>
      <c r="C40" s="0" t="s">
        <v>77</v>
      </c>
      <c r="D40" s="0" t="n">
        <v>0.95</v>
      </c>
      <c r="E40" s="0" t="n">
        <v>0.02</v>
      </c>
      <c r="F40" s="8" t="s">
        <v>112</v>
      </c>
    </row>
    <row r="41" customFormat="false" ht="15" hidden="false" customHeight="false" outlineLevel="0" collapsed="false">
      <c r="A41" s="0" t="n">
        <v>40</v>
      </c>
      <c r="B41" s="0" t="s">
        <v>16</v>
      </c>
      <c r="C41" s="0" t="s">
        <v>68</v>
      </c>
      <c r="D41" s="0" t="s">
        <v>69</v>
      </c>
      <c r="F41" s="8" t="s">
        <v>113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2026-09-23T20:32:57Z</dcterms:created>
  <dc:creator>openpyxl</dc:creator>
  <dc:description/>
  <dc:language>en-US</dc:language>
  <cp:lastModifiedBy/>
  <dcterms:modified xsi:type="dcterms:W3CDTF">2026-09-23T20:32:57Z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