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2. Score" sheetId="2" state="visible" r:id="rId4"/>
    <sheet name="1. Questions" sheetId="3" state="visible" r:id="rId5"/>
    <sheet name="3. Mark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<sst xmlns="http://schemas.openxmlformats.org/spreadsheetml/2006/main" count="239" uniqueCount="113">
  <si>
    <t xml:space="preserve">Forty questions on Private Equity Real Estate</t>
  </si>
  <si>
    <t xml:space="preserve">Answer in the yellow column of sheet 1. Numbers as numbers, in the unit the question asks for (a ratio as 1.70, a percentage as 8.9). Multiple-choice as a single letter.</t>
  </si>
  <si>
    <t xml:space="preserve">Column F marks each answer as you type. Sheet 2 counts your errors chapter by chapter: that is your revision list.</t>
  </si>
  <si>
    <t xml:space="preserve">Sheet 3 carries every answer and the reason for it. Nothing is hidden. Read it after you have answered, not before.</t>
  </si>
  <si>
    <t xml:space="preserve">The numeric questions use the book's own funds, deals and stacks. The figures come from the four companion workbooks; three come from the three cases.</t>
  </si>
  <si>
    <t xml:space="preserve">julianrsterling.com/pere</t>
  </si>
  <si>
    <t xml:space="preserve">Chapter</t>
  </si>
  <si>
    <t xml:space="preserve">Questions</t>
  </si>
  <si>
    <t xml:space="preserve">Answered</t>
  </si>
  <si>
    <t xml:space="preserve">Right</t>
  </si>
  <si>
    <t xml:space="preserve">Wrong</t>
  </si>
  <si>
    <t xml:space="preserve">Strategies and vehicles</t>
  </si>
  <si>
    <t xml:space="preserve">Fund architecture</t>
  </si>
  <si>
    <t xml:space="preserve">Capital formation</t>
  </si>
  <si>
    <t xml:space="preserve">Deal execution</t>
  </si>
  <si>
    <t xml:space="preserve">Performance</t>
  </si>
  <si>
    <t xml:space="preserve">Total</t>
  </si>
  <si>
    <t xml:space="preserve">Score</t>
  </si>
  <si>
    <t xml:space="preserve">Revise first</t>
  </si>
  <si>
    <t xml:space="preserve">#</t>
  </si>
  <si>
    <t xml:space="preserve">Question</t>
  </si>
  <si>
    <t xml:space="preserve">Your answer</t>
  </si>
  <si>
    <t xml:space="preserve">Marked</t>
  </si>
  <si>
    <t xml:space="preserve">An open-end fund receives redemption requests above its cap. What typically happens? A) it gates: pays pro rata up to the cap and queues the rest  B) it borrows  C) it sells assets to pay everyone  D) it suspends NAV</t>
  </si>
  <si>
    <t xml:space="preserve">Liquidity in a non-traded REIT or a semi-liquid fund is: A) guaranteed by the sponsor  B) market-based  C) daily  D) contractual, and real only while requests stay within the caps</t>
  </si>
  <si>
    <t xml:space="preserve">Appendix A: core at 7.50% gross. Net to the LP, in per cent? (two decimals)</t>
  </si>
  <si>
    <t xml:space="preserve">Opportunistic at 20.00% gross. Net to the LP, in per cent? (two decimals)</t>
  </si>
  <si>
    <t xml:space="preserve">Core-to-opportunistic spread net of all fees, in points? (two decimals)</t>
  </si>
  <si>
    <t xml:space="preserve">Gross return a ten-year core fund needs to clear an 8% compounded hurdle after fees, in per cent? (two decimals)</t>
  </si>
  <si>
    <t xml:space="preserve">Chapter 12: LPs invest 500, the fund returns 1,000, pref 200, 20% promote, full catch-up. GP total, in $m?</t>
  </si>
  <si>
    <t xml:space="preserve">Same fund: the GP catch-up, in $m?</t>
  </si>
  <si>
    <t xml:space="preserve">Ten investments of 50: seven at 1.8x, three at 0.7x. Total proceeds, in $m?</t>
  </si>
  <si>
    <t xml:space="preserve">Same fund, pref 186: LP total, in $m?</t>
  </si>
  <si>
    <t xml:space="preserve">Same fund, deal by deal (American): GP carry on the seven winners, in $m?</t>
  </si>
  <si>
    <t xml:space="preserve">The clawback owed at fund end, in $m?</t>
  </si>
  <si>
    <t xml:space="preserve">Pref of 8% compounded over five years on 500, in $m? (two decimals)</t>
  </si>
  <si>
    <t xml:space="preserve">Calls of 30, 40 and 30 in years 2, 4 and 5; 8% pref measured at year 10, annual compounding. Accrued pref, in $m? (two decimals)</t>
  </si>
  <si>
    <t xml:space="preserve">The naive pref on the full 100 from year 0 overstates the quarterly figure by how much, in per cent? (nearest whole number)</t>
  </si>
  <si>
    <t xml:space="preserve">Which waterfall pays the GP earlier? A) they pay at the same time  B) neither pays before fund end  C) American (deal by deal)  D) European (whole fund)</t>
  </si>
  <si>
    <t xml:space="preserve">Case one: inside the full catch-up zone, who absorbs a dollar of lost proceeds? A) the LPs  B) the GP  C) the lender  D) shared 80/20</t>
  </si>
  <si>
    <t xml:space="preserve">Case one: the loser multiple at which the chapter's catch-up is exactly cleared? (three decimals)</t>
  </si>
  <si>
    <t xml:space="preserve">In a manager selection process, which is Chapter 15's claim? A) fees are irrelevant  B) manager selection is the single most important decision  C) track record is sufficient  D) terms matter most</t>
  </si>
  <si>
    <t xml:space="preserve">A transaction fee offset of 100% means: A) fees go to the LPAC  B) every transaction fee the GP earns reduces the management fee in full  C) the LP pays double  D) no transaction fees</t>
  </si>
  <si>
    <t xml:space="preserve">Pacing a PERE programme means: A) buying secondaries  B) one large commitment  C) committing steadily across vintages so some funds draw while others distribute  D) timing the market</t>
  </si>
  <si>
    <t xml:space="preserve">Case three: flat commitments of 350 a year. Peak PERE share of the portfolio, in per cent? (one decimal)</t>
  </si>
  <si>
    <t xml:space="preserve">Chapter 21: purchase 50, renovation 5, closing 1. Total uses, in $m?</t>
  </si>
  <si>
    <t xml:space="preserve">Senior loan at 65% of cost, in $m? (one decimal)</t>
  </si>
  <si>
    <t xml:space="preserve">NOI of 4.48 on 56 of cost: yield on cost, in per cent?</t>
  </si>
  <si>
    <t xml:space="preserve">Debt yield at stabilisation on the 36.4 loan, in per cent? (one decimal)</t>
  </si>
  <si>
    <t xml:space="preserve">Exit value at a 6.25% cap on 4.48 of NOI, in $m? (two decimals)</t>
  </si>
  <si>
    <t xml:space="preserve">Development stack: 65 at 8%, 10 at 11%, 5 at 9%. Blended cost of the priority capital, in per cent? (two decimals)</t>
  </si>
  <si>
    <t xml:space="preserve">Yield on cost needed just to cover the priority capital, in per cent? (two decimals)</t>
  </si>
  <si>
    <t xml:space="preserve">At 70% loan to value, a 10% rise in property value raises equity by how much, in per cent? (one decimal)</t>
  </si>
  <si>
    <t xml:space="preserve">At 85% loan to value, a 10% fall in value leaves equity at what share of its starting value, in per cent? (one decimal)</t>
  </si>
  <si>
    <t xml:space="preserve">Fifteen of junior capital for three years unpaid: compounded cost at 11% (mezzanine), in $m? (two decimals)</t>
  </si>
  <si>
    <t xml:space="preserve">Paid-in 200, distributions 355: DPI? (three decimals)</t>
  </si>
  <si>
    <t xml:space="preserve">NAV of 38 on the same fund: TVPI? (three decimals)</t>
  </si>
  <si>
    <t xml:space="preserve">IRR on realised cash flows only, in per cent? (two decimals)</t>
  </si>
  <si>
    <t xml:space="preserve">Gross proceeds 430 on 200 paid-in; net to the LP 356.52. Net multiple? (two decimals)</t>
  </si>
  <si>
    <t xml:space="preserve">Carried interest in the same bridge, in $m? (two decimals)</t>
  </si>
  <si>
    <t xml:space="preserve">The J-curve is: A) a valuation method  B) a fee structure  C) a leverage effect  D) negative IRR in early years while fees are charged and few distributions occur, turning positive as deals are exited</t>
  </si>
  <si>
    <t xml:space="preserve">A track record dominated by unrealised marks should be read: A) with the share of TVPI still unrealised in view, because a reported IRR on unrealised investments depends on the marks  B) at face value  C) as a loss  D) gross only</t>
  </si>
  <si>
    <t xml:space="preserve">Case two: holding 10% of an open-end fund with a 5% quarterly cap, first-quarter requests of 15%. Share of the holding paid in quarter 1, in per cent? (one decimal)</t>
  </si>
  <si>
    <t xml:space="preserve">Type</t>
  </si>
  <si>
    <t xml:space="preserve">Answer</t>
  </si>
  <si>
    <t xml:space="preserve">Tolerance</t>
  </si>
  <si>
    <t xml:space="preserve">Why</t>
  </si>
  <si>
    <t xml:space="preserve">mcq</t>
  </si>
  <si>
    <t xml:space="preserve">A</t>
  </si>
  <si>
    <t xml:space="preserve">Chapter 9: often 5 per cent a quarter or 20 per cent a year of NAV; the remainder is queued.</t>
  </si>
  <si>
    <t xml:space="preserve">D</t>
  </si>
  <si>
    <t xml:space="preserve">The 2022-2023 gating events are the reminder.</t>
  </si>
  <si>
    <t xml:space="preserve">num</t>
  </si>
  <si>
    <t xml:space="preserve">94 bp of drag.</t>
  </si>
  <si>
    <t xml:space="preserve">485 bp of drag.</t>
  </si>
  <si>
    <t xml:space="preserve">12.50 points gross become 8.59 net.</t>
  </si>
  <si>
    <t xml:space="preserve">The top of the chapter 5 core band is 9: cleared by three basis points at best.</t>
  </si>
  <si>
    <t xml:space="preserve">Capital 500, pref 200, catch-up 50, then 80/20 on 250: GP 50 + 50.</t>
  </si>
  <si>
    <t xml:space="preserve">0.2/0.8 x 200 = 50.</t>
  </si>
  <si>
    <t xml:space="preserve">50 x (12.6 + 2.1) = 735.</t>
  </si>
  <si>
    <t xml:space="preserve">500 + 186 + 2.</t>
  </si>
  <si>
    <t xml:space="preserve">Against 47 at fund level.</t>
  </si>
  <si>
    <t xml:space="preserve">56 - 47 = 9, 16 per cent of the carry the GP has already banked.</t>
  </si>
  <si>
    <t xml:space="preserve">500 x (1.08^5 - 1) = 234.66.</t>
  </si>
  <si>
    <t xml:space="preserve">Quarterly compounding gives 65.45.</t>
  </si>
  <si>
    <t xml:space="preserve">115.89 against 65.45.</t>
  </si>
  <si>
    <t xml:space="preserve">C</t>
  </si>
  <si>
    <t xml:space="preserve">Which is why the American version needs a clawback.</t>
  </si>
  <si>
    <t xml:space="preserve">B</t>
  </si>
  <si>
    <t xml:space="preserve">The LPs receive capital plus the pref, 686, whatever happens; the GP takes every dollar lost.</t>
  </si>
  <si>
    <t xml:space="preserve">Proceeds of 732.5: 500 + 186 + 46.5.</t>
  </si>
  <si>
    <t xml:space="preserve">More important, the chapter says, than asset allocation, sector tilts or fee negotiation.</t>
  </si>
  <si>
    <t xml:space="preserve">Chapter 15 asks whether it is 100 per cent, or why not.</t>
  </si>
  <si>
    <t xml:space="preserve">Chapters 8 and 24.</t>
  </si>
  <si>
    <t xml:space="preserve">Year 8, 60 per cent above an 8 per cent target.</t>
  </si>
  <si>
    <t xml:space="preserve">The value-add stack.</t>
  </si>
  <si>
    <t xml:space="preserve">Equity 19.6.</t>
  </si>
  <si>
    <t xml:space="preserve">4.48 / 56.</t>
  </si>
  <si>
    <t xml:space="preserve">4.48 / 36.4.</t>
  </si>
  <si>
    <t xml:space="preserve">4.48 / 0.0625.</t>
  </si>
  <si>
    <t xml:space="preserve">6.75 / 80.</t>
  </si>
  <si>
    <t xml:space="preserve">6.75 of annual cost on 100.</t>
  </si>
  <si>
    <t xml:space="preserve">0.40 / 0.30 - 1.</t>
  </si>
  <si>
    <t xml:space="preserve">0.05 / 0.15: two thirds lost.</t>
  </si>
  <si>
    <t xml:space="preserve">Against 4.43 for preferred equity at 9%.</t>
  </si>
  <si>
    <t xml:space="preserve">Only DPI is cash.</t>
  </si>
  <si>
    <t xml:space="preserve">DPI 1.775 + RVPI 0.19.</t>
  </si>
  <si>
    <t xml:space="preserve">15.35 with the NAV added at the end: 1.84 points depend on the marks.</t>
  </si>
  <si>
    <t xml:space="preserve">2.15 gross.</t>
  </si>
  <si>
    <t xml:space="preserve">20 per cent of the 195.65 above capital.</t>
  </si>
  <si>
    <t xml:space="preserve">Deeper for development, shallower for value-add.</t>
  </si>
  <si>
    <t xml:space="preserve">Chapter 24.</t>
  </si>
  <si>
    <t xml:space="preserve">50 of cap against 150 of queue.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</si>
</sst>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213A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3B2"/>
      <rgbColor rgb="FF003366"/>
      <rgbColor rgb="FF339966"/>
      <rgbColor rgb="FF003300"/>
      <rgbColor rgb="FF333300"/>
      <rgbColor rgb="FF993300"/>
      <rgbColor rgb="FF993366"/>
      <rgbColor rgb="FF333399"/>
      <rgbColor rgb="FF1621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</cols>
  <sheetData>
    <row r="1" customFormat="false" ht="15" hidden="false" customHeight="false" outlineLevel="0" collapsed="false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</row>
    <row r="2" customFormat="false" ht="15" hidden="false" customHeight="false" outlineLevel="0" collapsed="false">
      <c r="A2" s="0" t="s">
        <v>11</v>
      </c>
      <c r="B2" s="0" t="n">
        <f aca="false">COUNTIF('1. Questions'!$B$2:$B$41,A2)</f>
        <v>6</v>
      </c>
      <c r="C2" s="0" t="n">
        <f aca="false">COUNTIFS('1. Questions'!$B$2:$B$41,A2,'1. Questions'!$D$2:$D$41,"&lt;&gt;")</f>
        <v>0</v>
      </c>
      <c r="D2" s="0" t="n">
        <f aca="false">COUNTIFS('1. Questions'!$B$2:$B$41,A2,'1. Questions'!$F$2:$F$41,"Right")</f>
        <v>0</v>
      </c>
      <c r="E2" s="0" t="n">
        <f aca="false">C2-D2</f>
        <v>0</v>
      </c>
    </row>
    <row r="3" customFormat="false" ht="15" hidden="false" customHeight="false" outlineLevel="0" collapsed="false">
      <c r="A3" s="0" t="s">
        <v>12</v>
      </c>
      <c r="B3" s="0" t="n">
        <f aca="false">COUNTIF('1. Questions'!$B$2:$B$41,A3)</f>
        <v>12</v>
      </c>
      <c r="C3" s="0" t="n">
        <f aca="false">COUNTIFS('1. Questions'!$B$2:$B$41,A3,'1. Questions'!$D$2:$D$41,"&lt;&gt;")</f>
        <v>0</v>
      </c>
      <c r="D3" s="0" t="n">
        <f aca="false">COUNTIFS('1. Questions'!$B$2:$B$41,A3,'1. Questions'!$F$2:$F$41,"Right")</f>
        <v>0</v>
      </c>
      <c r="E3" s="0" t="n">
        <f aca="false">C3-D3</f>
        <v>0</v>
      </c>
    </row>
    <row r="4" customFormat="false" ht="15" hidden="false" customHeight="false" outlineLevel="0" collapsed="false">
      <c r="A4" s="0" t="s">
        <v>13</v>
      </c>
      <c r="B4" s="0" t="n">
        <f aca="false">COUNTIF('1. Questions'!$B$2:$B$41,A4)</f>
        <v>4</v>
      </c>
      <c r="C4" s="0" t="n">
        <f aca="false">COUNTIFS('1. Questions'!$B$2:$B$41,A4,'1. Questions'!$D$2:$D$41,"&lt;&gt;")</f>
        <v>0</v>
      </c>
      <c r="D4" s="0" t="n">
        <f aca="false">COUNTIFS('1. Questions'!$B$2:$B$41,A4,'1. Questions'!$F$2:$F$41,"Right")</f>
        <v>0</v>
      </c>
      <c r="E4" s="0" t="n">
        <f aca="false">C4-D4</f>
        <v>0</v>
      </c>
    </row>
    <row r="5" customFormat="false" ht="15" hidden="false" customHeight="false" outlineLevel="0" collapsed="false">
      <c r="A5" s="0" t="s">
        <v>14</v>
      </c>
      <c r="B5" s="0" t="n">
        <f aca="false">COUNTIF('1. Questions'!$B$2:$B$41,A5)</f>
        <v>10</v>
      </c>
      <c r="C5" s="0" t="n">
        <f aca="false">COUNTIFS('1. Questions'!$B$2:$B$41,A5,'1. Questions'!$D$2:$D$41,"&lt;&gt;")</f>
        <v>0</v>
      </c>
      <c r="D5" s="0" t="n">
        <f aca="false">COUNTIFS('1. Questions'!$B$2:$B$41,A5,'1. Questions'!$F$2:$F$41,"Right")</f>
        <v>0</v>
      </c>
      <c r="E5" s="0" t="n">
        <f aca="false">C5-D5</f>
        <v>0</v>
      </c>
    </row>
    <row r="6" customFormat="false" ht="15" hidden="false" customHeight="false" outlineLevel="0" collapsed="false">
      <c r="A6" s="0" t="s">
        <v>15</v>
      </c>
      <c r="B6" s="0" t="n">
        <f aca="false">COUNTIF('1. Questions'!$B$2:$B$41,A6)</f>
        <v>8</v>
      </c>
      <c r="C6" s="0" t="n">
        <f aca="false">COUNTIFS('1. Questions'!$B$2:$B$41,A6,'1. Questions'!$D$2:$D$41,"&lt;&gt;")</f>
        <v>0</v>
      </c>
      <c r="D6" s="0" t="n">
        <f aca="false">COUNTIFS('1. Questions'!$B$2:$B$41,A6,'1. Questions'!$F$2:$F$41,"Right")</f>
        <v>0</v>
      </c>
      <c r="E6" s="0" t="n">
        <f aca="false">C6-D6</f>
        <v>0</v>
      </c>
    </row>
    <row r="7" customFormat="false" ht="15" hidden="false" customHeight="false" outlineLevel="0" collapsed="false">
      <c r="A7" s="4" t="s">
        <v>16</v>
      </c>
      <c r="B7" s="4" t="n">
        <f aca="false">SUM(B2:B6)</f>
        <v>40</v>
      </c>
      <c r="C7" s="4" t="n">
        <f aca="false">SUM(C2:C6)</f>
        <v>0</v>
      </c>
      <c r="D7" s="4" t="n">
        <f aca="false">SUM(D2:D6)</f>
        <v>0</v>
      </c>
      <c r="E7" s="4" t="n">
        <f aca="false">SUM(E2:E6)</f>
        <v>0</v>
      </c>
    </row>
    <row r="9" customFormat="false" ht="15" hidden="false" customHeight="false" outlineLevel="0" collapsed="false">
      <c r="A9" s="0" t="s">
        <v>17</v>
      </c>
      <c r="B9" s="0" t="str">
        <f aca="false">IF(C7=0,"",D7&amp;" / "&amp;C7)</f>
        <v/>
      </c>
    </row>
    <row r="10" customFormat="false" ht="15" hidden="false" customHeight="false" outlineLevel="0" collapsed="false">
      <c r="A10" s="0" t="s">
        <v>18</v>
      </c>
      <c r="B10" s="0" t="str">
        <f aca="false">IF(MAX(E2:E6)=0,"",INDEX(A2:A6,MATCH(MAX(E2:E6),E2:E6,0)))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95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20</v>
      </c>
      <c r="D1" s="3" t="s">
        <v>21</v>
      </c>
      <c r="E1" s="3"/>
      <c r="F1" s="3" t="s">
        <v>22</v>
      </c>
    </row>
    <row r="2" customFormat="false" ht="28.35" hidden="false" customHeight="false" outlineLevel="0" collapsed="false">
      <c r="A2" s="5" t="n">
        <v>1</v>
      </c>
      <c r="B2" s="5" t="s">
        <v>11</v>
      </c>
      <c r="C2" s="6" t="s">
        <v>23</v>
      </c>
      <c r="D2" s="7"/>
      <c r="E2" s="5"/>
      <c r="F2" s="5" t="str">
        <f aca="false">IF(D2="","",IF(UPPER(TRIM(D2))='3. Marking'!D2,"Right","Wrong"))</f>
        <v/>
      </c>
    </row>
    <row r="3" customFormat="false" ht="28.35" hidden="false" customHeight="false" outlineLevel="0" collapsed="false">
      <c r="A3" s="5" t="n">
        <v>2</v>
      </c>
      <c r="B3" s="5" t="s">
        <v>11</v>
      </c>
      <c r="C3" s="6" t="s">
        <v>24</v>
      </c>
      <c r="D3" s="7"/>
      <c r="E3" s="5"/>
      <c r="F3" s="5" t="str">
        <f aca="false">IF(D3="","",IF(UPPER(TRIM(D3))='3. Marking'!D3,"Right","Wrong"))</f>
        <v/>
      </c>
    </row>
    <row r="4" customFormat="false" ht="15" hidden="false" customHeight="false" outlineLevel="0" collapsed="false">
      <c r="A4" s="5" t="n">
        <v>3</v>
      </c>
      <c r="B4" s="5" t="s">
        <v>11</v>
      </c>
      <c r="C4" s="6" t="s">
        <v>25</v>
      </c>
      <c r="D4" s="7"/>
      <c r="E4" s="5"/>
      <c r="F4" s="5" t="str">
        <f aca="false">IF(D4="","",IF(ISNUMBER(D4),IF(ABS(D4-'3. Marking'!D4)&lt;='3. Marking'!E4,"Right","Wrong"),"Enter a number"))</f>
        <v/>
      </c>
    </row>
    <row r="5" customFormat="false" ht="15" hidden="false" customHeight="false" outlineLevel="0" collapsed="false">
      <c r="A5" s="5" t="n">
        <v>4</v>
      </c>
      <c r="B5" s="5" t="s">
        <v>11</v>
      </c>
      <c r="C5" s="6" t="s">
        <v>26</v>
      </c>
      <c r="D5" s="7"/>
      <c r="E5" s="5"/>
      <c r="F5" s="5" t="str">
        <f aca="false">IF(D5="","",IF(ISNUMBER(D5),IF(ABS(D5-'3. Marking'!D5)&lt;='3. Marking'!E5,"Right","Wrong"),"Enter a number"))</f>
        <v/>
      </c>
    </row>
    <row r="6" customFormat="false" ht="15" hidden="false" customHeight="false" outlineLevel="0" collapsed="false">
      <c r="A6" s="5" t="n">
        <v>5</v>
      </c>
      <c r="B6" s="5" t="s">
        <v>11</v>
      </c>
      <c r="C6" s="6" t="s">
        <v>27</v>
      </c>
      <c r="D6" s="7"/>
      <c r="E6" s="5"/>
      <c r="F6" s="5" t="str">
        <f aca="false">IF(D6="","",IF(ISNUMBER(D6),IF(ABS(D6-'3. Marking'!D6)&lt;='3. Marking'!E6,"Right","Wrong"),"Enter a number"))</f>
        <v/>
      </c>
    </row>
    <row r="7" customFormat="false" ht="28.35" hidden="false" customHeight="false" outlineLevel="0" collapsed="false">
      <c r="A7" s="5" t="n">
        <v>6</v>
      </c>
      <c r="B7" s="5" t="s">
        <v>11</v>
      </c>
      <c r="C7" s="6" t="s">
        <v>28</v>
      </c>
      <c r="D7" s="7"/>
      <c r="E7" s="5"/>
      <c r="F7" s="5" t="str">
        <f aca="false">IF(D7="","",IF(ISNUMBER(D7),IF(ABS(D7-'3. Marking'!D7)&lt;='3. Marking'!E7,"Right","Wrong"),"Enter a number"))</f>
        <v/>
      </c>
    </row>
    <row r="8" customFormat="false" ht="15" hidden="false" customHeight="false" outlineLevel="0" collapsed="false">
      <c r="A8" s="5" t="n">
        <v>7</v>
      </c>
      <c r="B8" s="5" t="s">
        <v>12</v>
      </c>
      <c r="C8" s="6" t="s">
        <v>29</v>
      </c>
      <c r="D8" s="7"/>
      <c r="E8" s="5"/>
      <c r="F8" s="5" t="str">
        <f aca="false">IF(D8="","",IF(ISNUMBER(D8),IF(ABS(D8-'3. Marking'!D8)&lt;='3. Marking'!E8,"Right","Wrong"),"Enter a number"))</f>
        <v/>
      </c>
    </row>
    <row r="9" customFormat="false" ht="15" hidden="false" customHeight="false" outlineLevel="0" collapsed="false">
      <c r="A9" s="5" t="n">
        <v>8</v>
      </c>
      <c r="B9" s="5" t="s">
        <v>12</v>
      </c>
      <c r="C9" s="6" t="s">
        <v>30</v>
      </c>
      <c r="D9" s="7"/>
      <c r="E9" s="5"/>
      <c r="F9" s="5" t="str">
        <f aca="false">IF(D9="","",IF(ISNUMBER(D9),IF(ABS(D9-'3. Marking'!D9)&lt;='3. Marking'!E9,"Right","Wrong"),"Enter a number"))</f>
        <v/>
      </c>
    </row>
    <row r="10" customFormat="false" ht="15" hidden="false" customHeight="false" outlineLevel="0" collapsed="false">
      <c r="A10" s="5" t="n">
        <v>9</v>
      </c>
      <c r="B10" s="5" t="s">
        <v>12</v>
      </c>
      <c r="C10" s="6" t="s">
        <v>31</v>
      </c>
      <c r="D10" s="7"/>
      <c r="E10" s="5"/>
      <c r="F10" s="5" t="str">
        <f aca="false">IF(D10="","",IF(ISNUMBER(D10),IF(ABS(D10-'3. Marking'!D10)&lt;='3. Marking'!E10,"Right","Wrong"),"Enter a number"))</f>
        <v/>
      </c>
    </row>
    <row r="11" customFormat="false" ht="15" hidden="false" customHeight="false" outlineLevel="0" collapsed="false">
      <c r="A11" s="5" t="n">
        <v>10</v>
      </c>
      <c r="B11" s="5" t="s">
        <v>12</v>
      </c>
      <c r="C11" s="6" t="s">
        <v>32</v>
      </c>
      <c r="D11" s="7"/>
      <c r="E11" s="5"/>
      <c r="F11" s="5" t="str">
        <f aca="false">IF(D11="","",IF(ISNUMBER(D11),IF(ABS(D11-'3. Marking'!D11)&lt;='3. Marking'!E11,"Right","Wrong"),"Enter a number"))</f>
        <v/>
      </c>
    </row>
    <row r="12" customFormat="false" ht="15" hidden="false" customHeight="false" outlineLevel="0" collapsed="false">
      <c r="A12" s="5" t="n">
        <v>11</v>
      </c>
      <c r="B12" s="5" t="s">
        <v>12</v>
      </c>
      <c r="C12" s="6" t="s">
        <v>33</v>
      </c>
      <c r="D12" s="7"/>
      <c r="E12" s="5"/>
      <c r="F12" s="5" t="str">
        <f aca="false">IF(D12="","",IF(ISNUMBER(D12),IF(ABS(D12-'3. Marking'!D12)&lt;='3. Marking'!E12,"Right","Wrong"),"Enter a number"))</f>
        <v/>
      </c>
    </row>
    <row r="13" customFormat="false" ht="15" hidden="false" customHeight="false" outlineLevel="0" collapsed="false">
      <c r="A13" s="5" t="n">
        <v>12</v>
      </c>
      <c r="B13" s="5" t="s">
        <v>12</v>
      </c>
      <c r="C13" s="6" t="s">
        <v>34</v>
      </c>
      <c r="D13" s="7"/>
      <c r="E13" s="5"/>
      <c r="F13" s="5" t="str">
        <f aca="false">IF(D13="","",IF(ISNUMBER(D13),IF(ABS(D13-'3. Marking'!D13)&lt;='3. Marking'!E13,"Right","Wrong"),"Enter a number"))</f>
        <v/>
      </c>
    </row>
    <row r="14" customFormat="false" ht="15" hidden="false" customHeight="false" outlineLevel="0" collapsed="false">
      <c r="A14" s="5" t="n">
        <v>13</v>
      </c>
      <c r="B14" s="5" t="s">
        <v>12</v>
      </c>
      <c r="C14" s="6" t="s">
        <v>35</v>
      </c>
      <c r="D14" s="7"/>
      <c r="E14" s="5"/>
      <c r="F14" s="5" t="str">
        <f aca="false">IF(D14="","",IF(ISNUMBER(D14),IF(ABS(D14-'3. Marking'!D14)&lt;='3. Marking'!E14,"Right","Wrong"),"Enter a number"))</f>
        <v/>
      </c>
    </row>
    <row r="15" customFormat="false" ht="28.35" hidden="false" customHeight="false" outlineLevel="0" collapsed="false">
      <c r="A15" s="5" t="n">
        <v>14</v>
      </c>
      <c r="B15" s="5" t="s">
        <v>12</v>
      </c>
      <c r="C15" s="6" t="s">
        <v>36</v>
      </c>
      <c r="D15" s="7"/>
      <c r="E15" s="5"/>
      <c r="F15" s="5" t="str">
        <f aca="false">IF(D15="","",IF(ISNUMBER(D15),IF(ABS(D15-'3. Marking'!D15)&lt;='3. Marking'!E15,"Right","Wrong"),"Enter a number"))</f>
        <v/>
      </c>
    </row>
    <row r="16" customFormat="false" ht="28.35" hidden="false" customHeight="false" outlineLevel="0" collapsed="false">
      <c r="A16" s="5" t="n">
        <v>15</v>
      </c>
      <c r="B16" s="5" t="s">
        <v>12</v>
      </c>
      <c r="C16" s="6" t="s">
        <v>37</v>
      </c>
      <c r="D16" s="7"/>
      <c r="E16" s="5"/>
      <c r="F16" s="5" t="str">
        <f aca="false">IF(D16="","",IF(ISNUMBER(D16),IF(ABS(D16-'3. Marking'!D16)&lt;='3. Marking'!E16,"Right","Wrong"),"Enter a number"))</f>
        <v/>
      </c>
    </row>
    <row r="17" customFormat="false" ht="28.35" hidden="false" customHeight="false" outlineLevel="0" collapsed="false">
      <c r="A17" s="5" t="n">
        <v>16</v>
      </c>
      <c r="B17" s="5" t="s">
        <v>12</v>
      </c>
      <c r="C17" s="6" t="s">
        <v>38</v>
      </c>
      <c r="D17" s="7"/>
      <c r="E17" s="5"/>
      <c r="F17" s="5" t="str">
        <f aca="false">IF(D17="","",IF(UPPER(TRIM(D17))='3. Marking'!D17,"Right","Wrong"))</f>
        <v/>
      </c>
    </row>
    <row r="18" customFormat="false" ht="28.35" hidden="false" customHeight="false" outlineLevel="0" collapsed="false">
      <c r="A18" s="5" t="n">
        <v>17</v>
      </c>
      <c r="B18" s="5" t="s">
        <v>12</v>
      </c>
      <c r="C18" s="6" t="s">
        <v>39</v>
      </c>
      <c r="D18" s="7"/>
      <c r="E18" s="5"/>
      <c r="F18" s="5" t="str">
        <f aca="false">IF(D18="","",IF(UPPER(TRIM(D18))='3. Marking'!D18,"Right","Wrong"))</f>
        <v/>
      </c>
    </row>
    <row r="19" customFormat="false" ht="15" hidden="false" customHeight="false" outlineLevel="0" collapsed="false">
      <c r="A19" s="5" t="n">
        <v>18</v>
      </c>
      <c r="B19" s="5" t="s">
        <v>12</v>
      </c>
      <c r="C19" s="6" t="s">
        <v>40</v>
      </c>
      <c r="D19" s="7"/>
      <c r="E19" s="5"/>
      <c r="F19" s="5" t="str">
        <f aca="false">IF(D19="","",IF(ISNUMBER(D19),IF(ABS(D19-'3. Marking'!D19)&lt;='3. Marking'!E19,"Right","Wrong"),"Enter a number"))</f>
        <v/>
      </c>
    </row>
    <row r="20" customFormat="false" ht="28.35" hidden="false" customHeight="false" outlineLevel="0" collapsed="false">
      <c r="A20" s="5" t="n">
        <v>19</v>
      </c>
      <c r="B20" s="5" t="s">
        <v>13</v>
      </c>
      <c r="C20" s="6" t="s">
        <v>41</v>
      </c>
      <c r="D20" s="7"/>
      <c r="E20" s="5"/>
      <c r="F20" s="5" t="str">
        <f aca="false">IF(D20="","",IF(UPPER(TRIM(D20))='3. Marking'!D20,"Right","Wrong"))</f>
        <v/>
      </c>
    </row>
    <row r="21" customFormat="false" ht="28.35" hidden="false" customHeight="false" outlineLevel="0" collapsed="false">
      <c r="A21" s="5" t="n">
        <v>20</v>
      </c>
      <c r="B21" s="5" t="s">
        <v>13</v>
      </c>
      <c r="C21" s="6" t="s">
        <v>42</v>
      </c>
      <c r="D21" s="7"/>
      <c r="E21" s="5"/>
      <c r="F21" s="5" t="str">
        <f aca="false">IF(D21="","",IF(UPPER(TRIM(D21))='3. Marking'!D21,"Right","Wrong"))</f>
        <v/>
      </c>
    </row>
    <row r="22" customFormat="false" ht="28.35" hidden="false" customHeight="false" outlineLevel="0" collapsed="false">
      <c r="A22" s="5" t="n">
        <v>21</v>
      </c>
      <c r="B22" s="5" t="s">
        <v>13</v>
      </c>
      <c r="C22" s="6" t="s">
        <v>43</v>
      </c>
      <c r="D22" s="7"/>
      <c r="E22" s="5"/>
      <c r="F22" s="5" t="str">
        <f aca="false">IF(D22="","",IF(UPPER(TRIM(D22))='3. Marking'!D22,"Right","Wrong"))</f>
        <v/>
      </c>
    </row>
    <row r="23" customFormat="false" ht="15" hidden="false" customHeight="false" outlineLevel="0" collapsed="false">
      <c r="A23" s="5" t="n">
        <v>22</v>
      </c>
      <c r="B23" s="5" t="s">
        <v>13</v>
      </c>
      <c r="C23" s="6" t="s">
        <v>44</v>
      </c>
      <c r="D23" s="7"/>
      <c r="E23" s="5"/>
      <c r="F23" s="5" t="str">
        <f aca="false">IF(D23="","",IF(ISNUMBER(D23),IF(ABS(D23-'3. Marking'!D23)&lt;='3. Marking'!E23,"Right","Wrong"),"Enter a number"))</f>
        <v/>
      </c>
    </row>
    <row r="24" customFormat="false" ht="15" hidden="false" customHeight="false" outlineLevel="0" collapsed="false">
      <c r="A24" s="5" t="n">
        <v>23</v>
      </c>
      <c r="B24" s="5" t="s">
        <v>14</v>
      </c>
      <c r="C24" s="6" t="s">
        <v>45</v>
      </c>
      <c r="D24" s="7"/>
      <c r="E24" s="5"/>
      <c r="F24" s="5" t="str">
        <f aca="false">IF(D24="","",IF(ISNUMBER(D24),IF(ABS(D24-'3. Marking'!D24)&lt;='3. Marking'!E24,"Right","Wrong"),"Enter a number"))</f>
        <v/>
      </c>
    </row>
    <row r="25" customFormat="false" ht="15" hidden="false" customHeight="false" outlineLevel="0" collapsed="false">
      <c r="A25" s="5" t="n">
        <v>24</v>
      </c>
      <c r="B25" s="5" t="s">
        <v>14</v>
      </c>
      <c r="C25" s="6" t="s">
        <v>46</v>
      </c>
      <c r="D25" s="7"/>
      <c r="E25" s="5"/>
      <c r="F25" s="5" t="str">
        <f aca="false">IF(D25="","",IF(ISNUMBER(D25),IF(ABS(D25-'3. Marking'!D25)&lt;='3. Marking'!E25,"Right","Wrong"),"Enter a number"))</f>
        <v/>
      </c>
    </row>
    <row r="26" customFormat="false" ht="15" hidden="false" customHeight="false" outlineLevel="0" collapsed="false">
      <c r="A26" s="5" t="n">
        <v>25</v>
      </c>
      <c r="B26" s="5" t="s">
        <v>14</v>
      </c>
      <c r="C26" s="6" t="s">
        <v>47</v>
      </c>
      <c r="D26" s="7"/>
      <c r="E26" s="5"/>
      <c r="F26" s="5" t="str">
        <f aca="false">IF(D26="","",IF(ISNUMBER(D26),IF(ABS(D26-'3. Marking'!D26)&lt;='3. Marking'!E26,"Right","Wrong"),"Enter a number"))</f>
        <v/>
      </c>
    </row>
    <row r="27" customFormat="false" ht="15" hidden="false" customHeight="false" outlineLevel="0" collapsed="false">
      <c r="A27" s="5" t="n">
        <v>26</v>
      </c>
      <c r="B27" s="5" t="s">
        <v>14</v>
      </c>
      <c r="C27" s="6" t="s">
        <v>48</v>
      </c>
      <c r="D27" s="7"/>
      <c r="E27" s="5"/>
      <c r="F27" s="5" t="str">
        <f aca="false">IF(D27="","",IF(ISNUMBER(D27),IF(ABS(D27-'3. Marking'!D27)&lt;='3. Marking'!E27,"Right","Wrong"),"Enter a number"))</f>
        <v/>
      </c>
    </row>
    <row r="28" customFormat="false" ht="15" hidden="false" customHeight="false" outlineLevel="0" collapsed="false">
      <c r="A28" s="5" t="n">
        <v>27</v>
      </c>
      <c r="B28" s="5" t="s">
        <v>14</v>
      </c>
      <c r="C28" s="6" t="s">
        <v>49</v>
      </c>
      <c r="D28" s="7"/>
      <c r="E28" s="5"/>
      <c r="F28" s="5" t="str">
        <f aca="false">IF(D28="","",IF(ISNUMBER(D28),IF(ABS(D28-'3. Marking'!D28)&lt;='3. Marking'!E28,"Right","Wrong"),"Enter a number"))</f>
        <v/>
      </c>
    </row>
    <row r="29" customFormat="false" ht="28.35" hidden="false" customHeight="false" outlineLevel="0" collapsed="false">
      <c r="A29" s="5" t="n">
        <v>28</v>
      </c>
      <c r="B29" s="5" t="s">
        <v>14</v>
      </c>
      <c r="C29" s="6" t="s">
        <v>50</v>
      </c>
      <c r="D29" s="7"/>
      <c r="E29" s="5"/>
      <c r="F29" s="5" t="str">
        <f aca="false">IF(D29="","",IF(ISNUMBER(D29),IF(ABS(D29-'3. Marking'!D29)&lt;='3. Marking'!E29,"Right","Wrong"),"Enter a number"))</f>
        <v/>
      </c>
    </row>
    <row r="30" customFormat="false" ht="15" hidden="false" customHeight="false" outlineLevel="0" collapsed="false">
      <c r="A30" s="5" t="n">
        <v>29</v>
      </c>
      <c r="B30" s="5" t="s">
        <v>14</v>
      </c>
      <c r="C30" s="6" t="s">
        <v>51</v>
      </c>
      <c r="D30" s="7"/>
      <c r="E30" s="5"/>
      <c r="F30" s="5" t="str">
        <f aca="false">IF(D30="","",IF(ISNUMBER(D30),IF(ABS(D30-'3. Marking'!D30)&lt;='3. Marking'!E30,"Right","Wrong"),"Enter a number"))</f>
        <v/>
      </c>
    </row>
    <row r="31" customFormat="false" ht="15" hidden="false" customHeight="false" outlineLevel="0" collapsed="false">
      <c r="A31" s="5" t="n">
        <v>30</v>
      </c>
      <c r="B31" s="5" t="s">
        <v>14</v>
      </c>
      <c r="C31" s="6" t="s">
        <v>52</v>
      </c>
      <c r="D31" s="7"/>
      <c r="E31" s="5"/>
      <c r="F31" s="5" t="str">
        <f aca="false">IF(D31="","",IF(ISNUMBER(D31),IF(ABS(D31-'3. Marking'!D31)&lt;='3. Marking'!E31,"Right","Wrong"),"Enter a number"))</f>
        <v/>
      </c>
    </row>
    <row r="32" customFormat="false" ht="28.35" hidden="false" customHeight="false" outlineLevel="0" collapsed="false">
      <c r="A32" s="5" t="n">
        <v>31</v>
      </c>
      <c r="B32" s="5" t="s">
        <v>14</v>
      </c>
      <c r="C32" s="6" t="s">
        <v>53</v>
      </c>
      <c r="D32" s="7"/>
      <c r="E32" s="5"/>
      <c r="F32" s="5" t="str">
        <f aca="false">IF(D32="","",IF(ISNUMBER(D32),IF(ABS(D32-'3. Marking'!D32)&lt;='3. Marking'!E32,"Right","Wrong"),"Enter a number"))</f>
        <v/>
      </c>
    </row>
    <row r="33" customFormat="false" ht="15" hidden="false" customHeight="false" outlineLevel="0" collapsed="false">
      <c r="A33" s="5" t="n">
        <v>32</v>
      </c>
      <c r="B33" s="5" t="s">
        <v>14</v>
      </c>
      <c r="C33" s="6" t="s">
        <v>54</v>
      </c>
      <c r="D33" s="7"/>
      <c r="E33" s="5"/>
      <c r="F33" s="5" t="str">
        <f aca="false">IF(D33="","",IF(ISNUMBER(D33),IF(ABS(D33-'3. Marking'!D33)&lt;='3. Marking'!E33,"Right","Wrong"),"Enter a number"))</f>
        <v/>
      </c>
    </row>
    <row r="34" customFormat="false" ht="15" hidden="false" customHeight="false" outlineLevel="0" collapsed="false">
      <c r="A34" s="5" t="n">
        <v>33</v>
      </c>
      <c r="B34" s="5" t="s">
        <v>15</v>
      </c>
      <c r="C34" s="6" t="s">
        <v>55</v>
      </c>
      <c r="D34" s="7"/>
      <c r="E34" s="5"/>
      <c r="F34" s="5" t="str">
        <f aca="false">IF(D34="","",IF(ISNUMBER(D34),IF(ABS(D34-'3. Marking'!D34)&lt;='3. Marking'!E34,"Right","Wrong"),"Enter a number"))</f>
        <v/>
      </c>
    </row>
    <row r="35" customFormat="false" ht="15" hidden="false" customHeight="false" outlineLevel="0" collapsed="false">
      <c r="A35" s="5" t="n">
        <v>34</v>
      </c>
      <c r="B35" s="5" t="s">
        <v>15</v>
      </c>
      <c r="C35" s="6" t="s">
        <v>56</v>
      </c>
      <c r="D35" s="7"/>
      <c r="E35" s="5"/>
      <c r="F35" s="5" t="str">
        <f aca="false">IF(D35="","",IF(ISNUMBER(D35),IF(ABS(D35-'3. Marking'!D35)&lt;='3. Marking'!E35,"Right","Wrong"),"Enter a number"))</f>
        <v/>
      </c>
    </row>
    <row r="36" customFormat="false" ht="15" hidden="false" customHeight="false" outlineLevel="0" collapsed="false">
      <c r="A36" s="5" t="n">
        <v>35</v>
      </c>
      <c r="B36" s="5" t="s">
        <v>15</v>
      </c>
      <c r="C36" s="6" t="s">
        <v>57</v>
      </c>
      <c r="D36" s="7"/>
      <c r="E36" s="5"/>
      <c r="F36" s="5" t="str">
        <f aca="false">IF(D36="","",IF(ISNUMBER(D36),IF(ABS(D36-'3. Marking'!D36)&lt;='3. Marking'!E36,"Right","Wrong"),"Enter a number"))</f>
        <v/>
      </c>
    </row>
    <row r="37" customFormat="false" ht="15" hidden="false" customHeight="false" outlineLevel="0" collapsed="false">
      <c r="A37" s="5" t="n">
        <v>36</v>
      </c>
      <c r="B37" s="5" t="s">
        <v>15</v>
      </c>
      <c r="C37" s="6" t="s">
        <v>58</v>
      </c>
      <c r="D37" s="7"/>
      <c r="E37" s="5"/>
      <c r="F37" s="5" t="str">
        <f aca="false">IF(D37="","",IF(ISNUMBER(D37),IF(ABS(D37-'3. Marking'!D37)&lt;='3. Marking'!E37,"Right","Wrong"),"Enter a number"))</f>
        <v/>
      </c>
    </row>
    <row r="38" customFormat="false" ht="15" hidden="false" customHeight="false" outlineLevel="0" collapsed="false">
      <c r="A38" s="5" t="n">
        <v>37</v>
      </c>
      <c r="B38" s="5" t="s">
        <v>15</v>
      </c>
      <c r="C38" s="6" t="s">
        <v>59</v>
      </c>
      <c r="D38" s="7"/>
      <c r="E38" s="5"/>
      <c r="F38" s="5" t="str">
        <f aca="false">IF(D38="","",IF(ISNUMBER(D38),IF(ABS(D38-'3. Marking'!D38)&lt;='3. Marking'!E38,"Right","Wrong"),"Enter a number"))</f>
        <v/>
      </c>
    </row>
    <row r="39" customFormat="false" ht="28.35" hidden="false" customHeight="false" outlineLevel="0" collapsed="false">
      <c r="A39" s="5" t="n">
        <v>38</v>
      </c>
      <c r="B39" s="5" t="s">
        <v>15</v>
      </c>
      <c r="C39" s="6" t="s">
        <v>60</v>
      </c>
      <c r="D39" s="7"/>
      <c r="E39" s="5"/>
      <c r="F39" s="5" t="str">
        <f aca="false">IF(D39="","",IF(UPPER(TRIM(D39))='3. Marking'!D39,"Right","Wrong"))</f>
        <v/>
      </c>
    </row>
    <row r="40" customFormat="false" ht="41.75" hidden="false" customHeight="false" outlineLevel="0" collapsed="false">
      <c r="A40" s="5" t="n">
        <v>39</v>
      </c>
      <c r="B40" s="5" t="s">
        <v>15</v>
      </c>
      <c r="C40" s="6" t="s">
        <v>61</v>
      </c>
      <c r="D40" s="7"/>
      <c r="E40" s="5"/>
      <c r="F40" s="5" t="str">
        <f aca="false">IF(D40="","",IF(UPPER(TRIM(D40))='3. Marking'!D40,"Right","Wrong"))</f>
        <v/>
      </c>
    </row>
    <row r="41" customFormat="false" ht="28.35" hidden="false" customHeight="false" outlineLevel="0" collapsed="false">
      <c r="A41" s="5" t="n">
        <v>40</v>
      </c>
      <c r="B41" s="5" t="s">
        <v>15</v>
      </c>
      <c r="C41" s="6" t="s">
        <v>62</v>
      </c>
      <c r="D41" s="7"/>
      <c r="E41" s="5"/>
      <c r="F41" s="5" t="str">
        <f aca="false">IF(D41="","",IF(ISNUMBER(D41),IF(ABS(D41-'3. Marking'!D41)&lt;='3. Marking'!E41,"Right","Wrong"),"Enter a number"))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6" min="6" style="0" width="100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63</v>
      </c>
      <c r="D1" s="3" t="s">
        <v>64</v>
      </c>
      <c r="E1" s="3" t="s">
        <v>65</v>
      </c>
      <c r="F1" s="3" t="s">
        <v>66</v>
      </c>
    </row>
    <row r="2" customFormat="false" ht="15" hidden="false" customHeight="false" outlineLevel="0" collapsed="false">
      <c r="A2" s="0" t="n">
        <v>1</v>
      </c>
      <c r="B2" s="0" t="s">
        <v>11</v>
      </c>
      <c r="C2" s="0" t="s">
        <v>67</v>
      </c>
      <c r="D2" s="0" t="s">
        <v>68</v>
      </c>
      <c r="F2" s="8" t="s">
        <v>69</v>
      </c>
    </row>
    <row r="3" customFormat="false" ht="15" hidden="false" customHeight="false" outlineLevel="0" collapsed="false">
      <c r="A3" s="0" t="n">
        <v>2</v>
      </c>
      <c r="B3" s="0" t="s">
        <v>11</v>
      </c>
      <c r="C3" s="0" t="s">
        <v>67</v>
      </c>
      <c r="D3" s="0" t="s">
        <v>70</v>
      </c>
      <c r="F3" s="8" t="s">
        <v>71</v>
      </c>
    </row>
    <row r="4" customFormat="false" ht="15" hidden="false" customHeight="false" outlineLevel="0" collapsed="false">
      <c r="A4" s="0" t="n">
        <v>3</v>
      </c>
      <c r="B4" s="0" t="s">
        <v>11</v>
      </c>
      <c r="C4" s="0" t="s">
        <v>72</v>
      </c>
      <c r="D4" s="0" t="n">
        <v>6.56</v>
      </c>
      <c r="E4" s="0" t="n">
        <v>0.01</v>
      </c>
      <c r="F4" s="8" t="s">
        <v>73</v>
      </c>
    </row>
    <row r="5" customFormat="false" ht="15" hidden="false" customHeight="false" outlineLevel="0" collapsed="false">
      <c r="A5" s="0" t="n">
        <v>4</v>
      </c>
      <c r="B5" s="0" t="s">
        <v>11</v>
      </c>
      <c r="C5" s="0" t="s">
        <v>72</v>
      </c>
      <c r="D5" s="0" t="n">
        <v>15.15</v>
      </c>
      <c r="E5" s="0" t="n">
        <v>0.01</v>
      </c>
      <c r="F5" s="8" t="s">
        <v>74</v>
      </c>
    </row>
    <row r="6" customFormat="false" ht="15" hidden="false" customHeight="false" outlineLevel="0" collapsed="false">
      <c r="A6" s="0" t="n">
        <v>5</v>
      </c>
      <c r="B6" s="0" t="s">
        <v>11</v>
      </c>
      <c r="C6" s="0" t="s">
        <v>72</v>
      </c>
      <c r="D6" s="0" t="n">
        <v>8.59</v>
      </c>
      <c r="E6" s="0" t="n">
        <v>0.01</v>
      </c>
      <c r="F6" s="8" t="s">
        <v>75</v>
      </c>
    </row>
    <row r="7" customFormat="false" ht="15" hidden="false" customHeight="false" outlineLevel="0" collapsed="false">
      <c r="A7" s="0" t="n">
        <v>6</v>
      </c>
      <c r="B7" s="0" t="s">
        <v>11</v>
      </c>
      <c r="C7" s="0" t="s">
        <v>72</v>
      </c>
      <c r="D7" s="0" t="n">
        <v>8.97</v>
      </c>
      <c r="E7" s="0" t="n">
        <v>0.01</v>
      </c>
      <c r="F7" s="8" t="s">
        <v>76</v>
      </c>
    </row>
    <row r="8" customFormat="false" ht="15" hidden="false" customHeight="false" outlineLevel="0" collapsed="false">
      <c r="A8" s="0" t="n">
        <v>7</v>
      </c>
      <c r="B8" s="0" t="s">
        <v>12</v>
      </c>
      <c r="C8" s="0" t="s">
        <v>72</v>
      </c>
      <c r="D8" s="0" t="n">
        <v>100</v>
      </c>
      <c r="E8" s="0" t="n">
        <v>0.5</v>
      </c>
      <c r="F8" s="8" t="s">
        <v>77</v>
      </c>
    </row>
    <row r="9" customFormat="false" ht="15" hidden="false" customHeight="false" outlineLevel="0" collapsed="false">
      <c r="A9" s="0" t="n">
        <v>8</v>
      </c>
      <c r="B9" s="0" t="s">
        <v>12</v>
      </c>
      <c r="C9" s="0" t="s">
        <v>72</v>
      </c>
      <c r="D9" s="0" t="n">
        <v>50</v>
      </c>
      <c r="E9" s="0" t="n">
        <v>0.5</v>
      </c>
      <c r="F9" s="8" t="s">
        <v>78</v>
      </c>
    </row>
    <row r="10" customFormat="false" ht="15" hidden="false" customHeight="false" outlineLevel="0" collapsed="false">
      <c r="A10" s="0" t="n">
        <v>9</v>
      </c>
      <c r="B10" s="0" t="s">
        <v>12</v>
      </c>
      <c r="C10" s="0" t="s">
        <v>72</v>
      </c>
      <c r="D10" s="0" t="n">
        <v>735</v>
      </c>
      <c r="E10" s="0" t="n">
        <v>0.5</v>
      </c>
      <c r="F10" s="8" t="s">
        <v>79</v>
      </c>
    </row>
    <row r="11" customFormat="false" ht="15" hidden="false" customHeight="false" outlineLevel="0" collapsed="false">
      <c r="A11" s="0" t="n">
        <v>10</v>
      </c>
      <c r="B11" s="0" t="s">
        <v>12</v>
      </c>
      <c r="C11" s="0" t="s">
        <v>72</v>
      </c>
      <c r="D11" s="0" t="n">
        <v>688</v>
      </c>
      <c r="E11" s="0" t="n">
        <v>0.5</v>
      </c>
      <c r="F11" s="8" t="s">
        <v>80</v>
      </c>
    </row>
    <row r="12" customFormat="false" ht="15" hidden="false" customHeight="false" outlineLevel="0" collapsed="false">
      <c r="A12" s="0" t="n">
        <v>11</v>
      </c>
      <c r="B12" s="0" t="s">
        <v>12</v>
      </c>
      <c r="C12" s="0" t="s">
        <v>72</v>
      </c>
      <c r="D12" s="0" t="n">
        <v>56</v>
      </c>
      <c r="E12" s="0" t="n">
        <v>0.5</v>
      </c>
      <c r="F12" s="8" t="s">
        <v>81</v>
      </c>
    </row>
    <row r="13" customFormat="false" ht="15" hidden="false" customHeight="false" outlineLevel="0" collapsed="false">
      <c r="A13" s="0" t="n">
        <v>12</v>
      </c>
      <c r="B13" s="0" t="s">
        <v>12</v>
      </c>
      <c r="C13" s="0" t="s">
        <v>72</v>
      </c>
      <c r="D13" s="0" t="n">
        <v>9</v>
      </c>
      <c r="E13" s="0" t="n">
        <v>0.1</v>
      </c>
      <c r="F13" s="8" t="s">
        <v>82</v>
      </c>
    </row>
    <row r="14" customFormat="false" ht="15" hidden="false" customHeight="false" outlineLevel="0" collapsed="false">
      <c r="A14" s="0" t="n">
        <v>13</v>
      </c>
      <c r="B14" s="0" t="s">
        <v>12</v>
      </c>
      <c r="C14" s="0" t="s">
        <v>72</v>
      </c>
      <c r="D14" s="0" t="n">
        <v>234.66</v>
      </c>
      <c r="E14" s="0" t="n">
        <v>0.05</v>
      </c>
      <c r="F14" s="8" t="s">
        <v>83</v>
      </c>
    </row>
    <row r="15" customFormat="false" ht="15" hidden="false" customHeight="false" outlineLevel="0" collapsed="false">
      <c r="A15" s="0" t="n">
        <v>14</v>
      </c>
      <c r="B15" s="0" t="s">
        <v>12</v>
      </c>
      <c r="C15" s="0" t="s">
        <v>72</v>
      </c>
      <c r="D15" s="0" t="n">
        <v>63.08</v>
      </c>
      <c r="E15" s="0" t="n">
        <v>0.05</v>
      </c>
      <c r="F15" s="8" t="s">
        <v>84</v>
      </c>
    </row>
    <row r="16" customFormat="false" ht="15" hidden="false" customHeight="false" outlineLevel="0" collapsed="false">
      <c r="A16" s="0" t="n">
        <v>15</v>
      </c>
      <c r="B16" s="0" t="s">
        <v>12</v>
      </c>
      <c r="C16" s="0" t="s">
        <v>72</v>
      </c>
      <c r="D16" s="0" t="n">
        <v>77</v>
      </c>
      <c r="E16" s="0" t="n">
        <v>0.5</v>
      </c>
      <c r="F16" s="8" t="s">
        <v>85</v>
      </c>
    </row>
    <row r="17" customFormat="false" ht="15" hidden="false" customHeight="false" outlineLevel="0" collapsed="false">
      <c r="A17" s="0" t="n">
        <v>16</v>
      </c>
      <c r="B17" s="0" t="s">
        <v>12</v>
      </c>
      <c r="C17" s="0" t="s">
        <v>67</v>
      </c>
      <c r="D17" s="0" t="s">
        <v>86</v>
      </c>
      <c r="F17" s="8" t="s">
        <v>87</v>
      </c>
    </row>
    <row r="18" customFormat="false" ht="15" hidden="false" customHeight="false" outlineLevel="0" collapsed="false">
      <c r="A18" s="0" t="n">
        <v>17</v>
      </c>
      <c r="B18" s="0" t="s">
        <v>12</v>
      </c>
      <c r="C18" s="0" t="s">
        <v>67</v>
      </c>
      <c r="D18" s="0" t="s">
        <v>88</v>
      </c>
      <c r="F18" s="8" t="s">
        <v>89</v>
      </c>
    </row>
    <row r="19" customFormat="false" ht="15" hidden="false" customHeight="false" outlineLevel="0" collapsed="false">
      <c r="A19" s="0" t="n">
        <v>18</v>
      </c>
      <c r="B19" s="0" t="s">
        <v>12</v>
      </c>
      <c r="C19" s="0" t="s">
        <v>72</v>
      </c>
      <c r="D19" s="0" t="n">
        <v>0.683</v>
      </c>
      <c r="E19" s="0" t="n">
        <v>0.002</v>
      </c>
      <c r="F19" s="8" t="s">
        <v>90</v>
      </c>
    </row>
    <row r="20" customFormat="false" ht="15" hidden="false" customHeight="false" outlineLevel="0" collapsed="false">
      <c r="A20" s="0" t="n">
        <v>19</v>
      </c>
      <c r="B20" s="0" t="s">
        <v>13</v>
      </c>
      <c r="C20" s="0" t="s">
        <v>67</v>
      </c>
      <c r="D20" s="0" t="s">
        <v>88</v>
      </c>
      <c r="F20" s="8" t="s">
        <v>91</v>
      </c>
    </row>
    <row r="21" customFormat="false" ht="15" hidden="false" customHeight="false" outlineLevel="0" collapsed="false">
      <c r="A21" s="0" t="n">
        <v>20</v>
      </c>
      <c r="B21" s="0" t="s">
        <v>13</v>
      </c>
      <c r="C21" s="0" t="s">
        <v>67</v>
      </c>
      <c r="D21" s="0" t="s">
        <v>88</v>
      </c>
      <c r="F21" s="8" t="s">
        <v>92</v>
      </c>
    </row>
    <row r="22" customFormat="false" ht="15" hidden="false" customHeight="false" outlineLevel="0" collapsed="false">
      <c r="A22" s="0" t="n">
        <v>21</v>
      </c>
      <c r="B22" s="0" t="s">
        <v>13</v>
      </c>
      <c r="C22" s="0" t="s">
        <v>67</v>
      </c>
      <c r="D22" s="0" t="s">
        <v>86</v>
      </c>
      <c r="F22" s="8" t="s">
        <v>93</v>
      </c>
    </row>
    <row r="23" customFormat="false" ht="15" hidden="false" customHeight="false" outlineLevel="0" collapsed="false">
      <c r="A23" s="0" t="n">
        <v>22</v>
      </c>
      <c r="B23" s="0" t="s">
        <v>13</v>
      </c>
      <c r="C23" s="0" t="s">
        <v>72</v>
      </c>
      <c r="D23" s="0" t="n">
        <v>12.8</v>
      </c>
      <c r="E23" s="0" t="n">
        <v>0.1</v>
      </c>
      <c r="F23" s="8" t="s">
        <v>94</v>
      </c>
    </row>
    <row r="24" customFormat="false" ht="15" hidden="false" customHeight="false" outlineLevel="0" collapsed="false">
      <c r="A24" s="0" t="n">
        <v>23</v>
      </c>
      <c r="B24" s="0" t="s">
        <v>14</v>
      </c>
      <c r="C24" s="0" t="s">
        <v>72</v>
      </c>
      <c r="D24" s="0" t="n">
        <v>56</v>
      </c>
      <c r="E24" s="0" t="n">
        <v>0.1</v>
      </c>
      <c r="F24" s="8" t="s">
        <v>95</v>
      </c>
    </row>
    <row r="25" customFormat="false" ht="15" hidden="false" customHeight="false" outlineLevel="0" collapsed="false">
      <c r="A25" s="0" t="n">
        <v>24</v>
      </c>
      <c r="B25" s="0" t="s">
        <v>14</v>
      </c>
      <c r="C25" s="0" t="s">
        <v>72</v>
      </c>
      <c r="D25" s="0" t="n">
        <v>36.4</v>
      </c>
      <c r="E25" s="0" t="n">
        <v>0.1</v>
      </c>
      <c r="F25" s="8" t="s">
        <v>96</v>
      </c>
    </row>
    <row r="26" customFormat="false" ht="15" hidden="false" customHeight="false" outlineLevel="0" collapsed="false">
      <c r="A26" s="0" t="n">
        <v>25</v>
      </c>
      <c r="B26" s="0" t="s">
        <v>14</v>
      </c>
      <c r="C26" s="0" t="s">
        <v>72</v>
      </c>
      <c r="D26" s="0" t="n">
        <v>8</v>
      </c>
      <c r="E26" s="0" t="n">
        <v>0.05</v>
      </c>
      <c r="F26" s="8" t="s">
        <v>97</v>
      </c>
    </row>
    <row r="27" customFormat="false" ht="15" hidden="false" customHeight="false" outlineLevel="0" collapsed="false">
      <c r="A27" s="0" t="n">
        <v>26</v>
      </c>
      <c r="B27" s="0" t="s">
        <v>14</v>
      </c>
      <c r="C27" s="0" t="s">
        <v>72</v>
      </c>
      <c r="D27" s="0" t="n">
        <v>12.3</v>
      </c>
      <c r="E27" s="0" t="n">
        <v>0.1</v>
      </c>
      <c r="F27" s="8" t="s">
        <v>98</v>
      </c>
    </row>
    <row r="28" customFormat="false" ht="15" hidden="false" customHeight="false" outlineLevel="0" collapsed="false">
      <c r="A28" s="0" t="n">
        <v>27</v>
      </c>
      <c r="B28" s="0" t="s">
        <v>14</v>
      </c>
      <c r="C28" s="0" t="s">
        <v>72</v>
      </c>
      <c r="D28" s="0" t="n">
        <v>71.68</v>
      </c>
      <c r="E28" s="0" t="n">
        <v>0.05</v>
      </c>
      <c r="F28" s="8" t="s">
        <v>99</v>
      </c>
    </row>
    <row r="29" customFormat="false" ht="15" hidden="false" customHeight="false" outlineLevel="0" collapsed="false">
      <c r="A29" s="0" t="n">
        <v>28</v>
      </c>
      <c r="B29" s="0" t="s">
        <v>14</v>
      </c>
      <c r="C29" s="0" t="s">
        <v>72</v>
      </c>
      <c r="D29" s="0" t="n">
        <v>8.44</v>
      </c>
      <c r="E29" s="0" t="n">
        <v>0.01</v>
      </c>
      <c r="F29" s="8" t="s">
        <v>100</v>
      </c>
    </row>
    <row r="30" customFormat="false" ht="15" hidden="false" customHeight="false" outlineLevel="0" collapsed="false">
      <c r="A30" s="0" t="n">
        <v>29</v>
      </c>
      <c r="B30" s="0" t="s">
        <v>14</v>
      </c>
      <c r="C30" s="0" t="s">
        <v>72</v>
      </c>
      <c r="D30" s="0" t="n">
        <v>6.75</v>
      </c>
      <c r="E30" s="0" t="n">
        <v>0.01</v>
      </c>
      <c r="F30" s="8" t="s">
        <v>101</v>
      </c>
    </row>
    <row r="31" customFormat="false" ht="15" hidden="false" customHeight="false" outlineLevel="0" collapsed="false">
      <c r="A31" s="0" t="n">
        <v>30</v>
      </c>
      <c r="B31" s="0" t="s">
        <v>14</v>
      </c>
      <c r="C31" s="0" t="s">
        <v>72</v>
      </c>
      <c r="D31" s="0" t="n">
        <v>33.3</v>
      </c>
      <c r="E31" s="0" t="n">
        <v>0.1</v>
      </c>
      <c r="F31" s="8" t="s">
        <v>102</v>
      </c>
    </row>
    <row r="32" customFormat="false" ht="15" hidden="false" customHeight="false" outlineLevel="0" collapsed="false">
      <c r="A32" s="0" t="n">
        <v>31</v>
      </c>
      <c r="B32" s="0" t="s">
        <v>14</v>
      </c>
      <c r="C32" s="0" t="s">
        <v>72</v>
      </c>
      <c r="D32" s="0" t="n">
        <v>33.3</v>
      </c>
      <c r="E32" s="0" t="n">
        <v>0.1</v>
      </c>
      <c r="F32" s="8" t="s">
        <v>103</v>
      </c>
    </row>
    <row r="33" customFormat="false" ht="15" hidden="false" customHeight="false" outlineLevel="0" collapsed="false">
      <c r="A33" s="0" t="n">
        <v>32</v>
      </c>
      <c r="B33" s="0" t="s">
        <v>14</v>
      </c>
      <c r="C33" s="0" t="s">
        <v>72</v>
      </c>
      <c r="D33" s="0" t="n">
        <v>5.51</v>
      </c>
      <c r="E33" s="0" t="n">
        <v>0.01</v>
      </c>
      <c r="F33" s="8" t="s">
        <v>104</v>
      </c>
    </row>
    <row r="34" customFormat="false" ht="15" hidden="false" customHeight="false" outlineLevel="0" collapsed="false">
      <c r="A34" s="0" t="n">
        <v>33</v>
      </c>
      <c r="B34" s="0" t="s">
        <v>15</v>
      </c>
      <c r="C34" s="0" t="s">
        <v>72</v>
      </c>
      <c r="D34" s="0" t="n">
        <v>1.775</v>
      </c>
      <c r="E34" s="0" t="n">
        <v>0.001</v>
      </c>
      <c r="F34" s="8" t="s">
        <v>105</v>
      </c>
    </row>
    <row r="35" customFormat="false" ht="15" hidden="false" customHeight="false" outlineLevel="0" collapsed="false">
      <c r="A35" s="0" t="n">
        <v>34</v>
      </c>
      <c r="B35" s="0" t="s">
        <v>15</v>
      </c>
      <c r="C35" s="0" t="s">
        <v>72</v>
      </c>
      <c r="D35" s="0" t="n">
        <v>1.965</v>
      </c>
      <c r="E35" s="0" t="n">
        <v>0.001</v>
      </c>
      <c r="F35" s="8" t="s">
        <v>106</v>
      </c>
    </row>
    <row r="36" customFormat="false" ht="15" hidden="false" customHeight="false" outlineLevel="0" collapsed="false">
      <c r="A36" s="0" t="n">
        <v>35</v>
      </c>
      <c r="B36" s="0" t="s">
        <v>15</v>
      </c>
      <c r="C36" s="0" t="s">
        <v>72</v>
      </c>
      <c r="D36" s="0" t="n">
        <v>13.51</v>
      </c>
      <c r="E36" s="0" t="n">
        <v>0.02</v>
      </c>
      <c r="F36" s="8" t="s">
        <v>107</v>
      </c>
    </row>
    <row r="37" customFormat="false" ht="15" hidden="false" customHeight="false" outlineLevel="0" collapsed="false">
      <c r="A37" s="0" t="n">
        <v>36</v>
      </c>
      <c r="B37" s="0" t="s">
        <v>15</v>
      </c>
      <c r="C37" s="0" t="s">
        <v>72</v>
      </c>
      <c r="D37" s="0" t="n">
        <v>1.78</v>
      </c>
      <c r="E37" s="0" t="n">
        <v>0.01</v>
      </c>
      <c r="F37" s="8" t="s">
        <v>108</v>
      </c>
    </row>
    <row r="38" customFormat="false" ht="15" hidden="false" customHeight="false" outlineLevel="0" collapsed="false">
      <c r="A38" s="0" t="n">
        <v>37</v>
      </c>
      <c r="B38" s="0" t="s">
        <v>15</v>
      </c>
      <c r="C38" s="0" t="s">
        <v>72</v>
      </c>
      <c r="D38" s="0" t="n">
        <v>39.13</v>
      </c>
      <c r="E38" s="0" t="n">
        <v>0.05</v>
      </c>
      <c r="F38" s="8" t="s">
        <v>109</v>
      </c>
    </row>
    <row r="39" customFormat="false" ht="15" hidden="false" customHeight="false" outlineLevel="0" collapsed="false">
      <c r="A39" s="0" t="n">
        <v>38</v>
      </c>
      <c r="B39" s="0" t="s">
        <v>15</v>
      </c>
      <c r="C39" s="0" t="s">
        <v>67</v>
      </c>
      <c r="D39" s="0" t="s">
        <v>70</v>
      </c>
      <c r="F39" s="8" t="s">
        <v>110</v>
      </c>
    </row>
    <row r="40" customFormat="false" ht="15" hidden="false" customHeight="false" outlineLevel="0" collapsed="false">
      <c r="A40" s="0" t="n">
        <v>39</v>
      </c>
      <c r="B40" s="0" t="s">
        <v>15</v>
      </c>
      <c r="C40" s="0" t="s">
        <v>67</v>
      </c>
      <c r="D40" s="0" t="s">
        <v>68</v>
      </c>
      <c r="F40" s="8" t="s">
        <v>111</v>
      </c>
    </row>
    <row r="41" customFormat="false" ht="15" hidden="false" customHeight="false" outlineLevel="0" collapsed="false">
      <c r="A41" s="0" t="n">
        <v>40</v>
      </c>
      <c r="B41" s="0" t="s">
        <v>15</v>
      </c>
      <c r="C41" s="0" t="s">
        <v>72</v>
      </c>
      <c r="D41" s="0" t="n">
        <v>33.3</v>
      </c>
      <c r="E41" s="0" t="n">
        <v>0.1</v>
      </c>
      <c r="F41" s="8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2026-09-22T14:40:33Z</dcterms:created>
  <dc:creator>openpyxl</dc:creator>
  <dc:description/>
  <dc:language>en-US</dc:language>
  <cp:lastModifiedBy/>
  <dcterms:modified xsi:type="dcterms:W3CDTF">2026-09-22T16:23:01Z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