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0. Read Me" sheetId="1" state="visible" r:id="rId3"/>
    <sheet name="2. Score" sheetId="2" state="visible" r:id="rId4"/>
    <sheet name="1. Questions" sheetId="3" state="visible" r:id="rId5"/>
    <sheet name="3. Marking"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<sst xmlns="http://schemas.openxmlformats.org/spreadsheetml/2006/main" count="241" uniqueCount="114">
  <si>
    <t xml:space="preserve">Forty questions on Private Markets Performance</t>
  </si>
  <si>
    <t xml:space="preserve">Answer in the yellow column of sheet 1. Numbers as numbers, in the unit the question asks for (a multiple as 2.9, a percentage as 24.5). Multiple choice as a single letter.</t>
  </si>
  <si>
    <t xml:space="preserve">Column F marks each answer as you type. Sheet 2 counts your errors part by part: that is your revision list.</t>
  </si>
  <si>
    <t xml:space="preserve">Sheet 3 carries every answer, every tolerance and the reason for each answer. Nothing is hidden: look only when you have tried.</t>
  </si>
  <si>
    <t xml:space="preserve">Six parts: rates and multiples (chapters 1 to 6), distortions and conventions (7 and 8), public market equivalents (9 and 10), peers and portfolios (11 to 14 and Appendix F), cost, risk and reporting (15 to 19), and the three cases in the Cases folder. Where a question says "revised", the figure is the corrected one of the companion files, not the first edition's.</t>
  </si>
  <si>
    <t xml:space="preserve">No macros. Nothing is locked, protected or watermarked.</t>
  </si>
  <si>
    <t xml:space="preserve">Part</t>
  </si>
  <si>
    <t xml:space="preserve">Questions</t>
  </si>
  <si>
    <t xml:space="preserve">Answered</t>
  </si>
  <si>
    <t xml:space="preserve">Right</t>
  </si>
  <si>
    <t xml:space="preserve">Wrong</t>
  </si>
  <si>
    <t xml:space="preserve">1. Rates and multiples (ch. 1-6)</t>
  </si>
  <si>
    <t xml:space="preserve">2. Distortions and conventions (ch. 7-8)</t>
  </si>
  <si>
    <t xml:space="preserve">3. Public market equivalents (ch. 9-10)</t>
  </si>
  <si>
    <t xml:space="preserve">4. Peers and portfolios (ch. 11-14, App. F)</t>
  </si>
  <si>
    <t xml:space="preserve">5. Cost, risk and reporting (ch. 15-19)</t>
  </si>
  <si>
    <t xml:space="preserve">6. The three cases</t>
  </si>
  <si>
    <t xml:space="preserve">Total</t>
  </si>
  <si>
    <t xml:space="preserve">Score</t>
  </si>
  <si>
    <t xml:space="preserve">Revise first</t>
  </si>
  <si>
    <t xml:space="preserve">#</t>
  </si>
  <si>
    <t xml:space="preserve">Question</t>
  </si>
  <si>
    <t xml:space="preserve">Your answer</t>
  </si>
  <si>
    <t xml:space="preserve">Marked</t>
  </si>
  <si>
    <t xml:space="preserve">Chapter 3: the since-inception net IRR of the book's fund, in per cent (two decimals)?</t>
  </si>
  <si>
    <t xml:space="preserve">Chapter 3: the IRR on realized flows only, residual value excluded, in per cent (two decimals)?</t>
  </si>
  <si>
    <t xml:space="preserve">Chapter 5: TVPI of the book's fund (three decimals)?</t>
  </si>
  <si>
    <t xml:space="preserve">Chapter 5: the realized share, DPI over TVPI, in per cent (one decimal)?</t>
  </si>
  <si>
    <t xml:space="preserve">Chapter 3: 1.5 times in two years is an IRR of about what, in per cent (one decimal)?</t>
  </si>
  <si>
    <t xml:space="preserve">Chapter 4: 100 in, 60 at year 2 and 110 at year 6. If the 60 sat in cash at 2 per cent, the investor's compound return is what, in per cent (one decimal)?</t>
  </si>
  <si>
    <t xml:space="preserve">Chapter 5: the one multiple that contains no estimate at all is  A) TVPI  B) RVPI  C) The gross multiple on invested capital  D) DPI</t>
  </si>
  <si>
    <t xml:space="preserve">Chapter 7, revised: with every call deferred a year and the 12.15 of interest paid out of the first distribution, the fund's IRR becomes what, in per cent (two decimals)?</t>
  </si>
  <si>
    <t xml:space="preserve">Chapter 7: the same facility takes how much off the TVPI (three decimals, as a positive number)?</t>
  </si>
  <si>
    <t xml:space="preserve">Chapter 7: the control that separates a bridging tool from leverage is  A) The currency of the facility  B) The facility's interest rate  C) The maximum period a drawing may remain outstanding  D) The number of lenders</t>
  </si>
  <si>
    <t xml:space="preserve">Chapter 8, revised: multiplying the quarterly rate equivalent to 11.07 per cent by four understates it by how many basis points?</t>
  </si>
  <si>
    <t xml:space="preserve">Chapter 2, revised: leave fee calls of 14 per cent of commitments out of the book's fund's paid-in. By how much does the TVPI rise (two decimals)?</t>
  </si>
  <si>
    <t xml:space="preserve">Chapter 8: measuring from the commitment date rather than the first cash flow is right for measuring  A) The fund  B) The allocation  C) The peer ranking  D) The manager's skill</t>
  </si>
  <si>
    <t xml:space="preserve">Chapter 9: the Kaplan-Schoar PME of the book's fund (three decimals)?</t>
  </si>
  <si>
    <t xml:space="preserve">Chapter 9: the PME+ lambda (four decimals)?</t>
  </si>
  <si>
    <t xml:space="preserve">Chapter 9: Direct Alpha, in per cent (two decimals)?</t>
  </si>
  <si>
    <t xml:space="preserve">Chapter 9: the Long-Nickels synthetic terminal value (one decimal)?</t>
  </si>
  <si>
    <t xml:space="preserve">Chapter 19: margin of the fund over the index-plus-300 hurdle after 45 bp of program costs, in bp?</t>
  </si>
  <si>
    <t xml:space="preserve">Chapter 9: quoting 402 basis points of "alpha" when Direct Alpha is 3.80 per cent is  A) Correct, because both are annual  B) Correct if the premium is added  C) A Long-Nickels artefact  D) An arithmetic difference presented as an annualized excess</t>
  </si>
  <si>
    <t xml:space="preserve">Chapter 10: comparing a fund's total return with a price index overstates the excess by  A) The whole dividend yield  B) Nothing, over a long period  C) The premium  D) The fund's leverage</t>
  </si>
  <si>
    <t xml:space="preserve">Chapter 13, revised: the pooled IRR of the three funds, built on the Case 1 pattern the case states, in per cent (two decimals)?</t>
  </si>
  <si>
    <t xml:space="preserve">Chapter 13, revised: the simple average of the three rates overstates the pooled figure by how many basis points?</t>
  </si>
  <si>
    <t xml:space="preserve">Chapter 13: total exposure of a program with 500 committed, 300 called, NAV 220 and 200 undrawn?</t>
  </si>
  <si>
    <t xml:space="preserve">Appendix F: the dispersion of net IRRs implied by a median of 12 and a top-quartile boundary of 17.6, in points (two decimals)?</t>
  </si>
  <si>
    <t xml:space="preserve">Appendix F: the cohort size at which the 95 per cent interval on the top-quartile line becomes narrower than the second quartile?</t>
  </si>
  <si>
    <t xml:space="preserve">Appendix F: the gap between the reported median and the true one, buyout rules, in bp?</t>
  </si>
  <si>
    <t xml:space="preserve">Appendix F: the three quartile conventions agree on every fund if and only if  A) The cohort size is a multiple of four  B) The cohort has more than twenty funds  C) The median is an integer  D) The dispersion is normal</t>
  </si>
  <si>
    <t xml:space="preserve">Chapter 15: management fees over the fund's life (two decimals)?</t>
  </si>
  <si>
    <t xml:space="preserve">Chapter 19: the 14.29 per cent gross figure adds back  A) Fees, expenses and carried interest  B) Fees only  C) Management fees and fund expenses only  D) Carried interest only</t>
  </si>
  <si>
    <t xml:space="preserve">Chapter 17: unsmoothed private markets volatility is typically  A) 1.5 to 2.5 times the reported figure  B) Ten times the reported figure  C) About half the reported figure  D) Equal to the reported figure</t>
  </si>
  <si>
    <t xml:space="preserve">Chapter 18: which of these belongs on the one-page report?  A) Reported volatility  B) Exposure as a percentage of total assets against the policy range  C) A single quarter's return  D) A gross return without the bridge</t>
  </si>
  <si>
    <t xml:space="preserve">Chapter 10: a program that beat the index by 400 bp on 3 per cent of assets contributed how many bp to the total portfolio?</t>
  </si>
  <si>
    <t xml:space="preserve">Chapter 19: the unrealized share of the book's fund, in per cent (one decimal)?</t>
  </si>
  <si>
    <t xml:space="preserve">Case one: carried interest paid by the book's fund on 20 per cent over an 8 per cent preferred return with full catch-up (two decimals)?</t>
  </si>
  <si>
    <t xml:space="preserve">Case one: the whole gross-to-net gap, carried interest included, in bp?</t>
  </si>
  <si>
    <t xml:space="preserve">Case two: the allocation return with the whole undrawn commitment held in cash at 2 per cent, in per cent (two decimals)?</t>
  </si>
  <si>
    <t xml:space="preserve">Case two: measured from the commitment with nothing earned meanwhile (chapter 8), the gap to 11.07 in bp?</t>
  </si>
  <si>
    <t xml:space="preserve">Case three: the public fall that breaches a 12 per cent limit on the day, from 10 per cent, in per cent (one decimal)?</t>
  </si>
  <si>
    <t xml:space="preserve">Case three: allocation at the end of quarter 1 after a 25 per cent fall, calls continuing and distributions halved, in per cent (two decimals)?</t>
  </si>
  <si>
    <t xml:space="preserve">Case three: once the private marks have caught up, the allocation is  A) Below the target  B) Back under the limit, but above the target  C) Still above the limit, because the calls keep coming  D) Back at the target</t>
  </si>
  <si>
    <t xml:space="preserve">Type</t>
  </si>
  <si>
    <t xml:space="preserve">Answer</t>
  </si>
  <si>
    <t xml:space="preserve">Tolerance</t>
  </si>
  <si>
    <t xml:space="preserve">Why</t>
  </si>
  <si>
    <t xml:space="preserve">num</t>
  </si>
  <si>
    <t xml:space="preserve">Contributions of 60, 75, 60, 45, 30, distributions from year 5, and the residual 85 as the final flow.</t>
  </si>
  <si>
    <t xml:space="preserve">The 312 basis points between the two are the contribution of the 85 mark.</t>
  </si>
  <si>
    <t xml:space="preserve">495 / 270.</t>
  </si>
  <si>
    <t xml:space="preserve">1.519 / 1.833: 83 per cent of reported value has been received in cash.</t>
  </si>
  <si>
    <t xml:space="preserve">The square root of 1.5, less one. The same multiple over six years is 7.0.</t>
  </si>
  <si>
    <t xml:space="preserve">110 plus 64.9 on 100 over six years: 9.8, against an IRR of 12.9.</t>
  </si>
  <si>
    <t xml:space="preserve">mcq</t>
  </si>
  <si>
    <t xml:space="preserve">D</t>
  </si>
  <si>
    <t xml:space="preserve">Cash out over cash in.</t>
  </si>
  <si>
    <t xml:space="preserve">The book's mechanism, interest paid by the fund out of distributions. It gives the printed TVPI of 1.788x exactly; the first edition's 12.37 per cent does not follow from any date for the interest.</t>
  </si>
  <si>
    <t xml:space="preserve">12.15 / 270.</t>
  </si>
  <si>
    <t xml:space="preserve">C</t>
  </si>
  <si>
    <t xml:space="preserve">Ninety days is a bridge; a year flatters the return.</t>
  </si>
  <si>
    <t xml:space="preserve">Compounding gives 2.66 per cent a quarter; four times that is 10.64. The first edition says "roughly one hundred"; that is true only above about 17 per cent.</t>
  </si>
  <si>
    <t xml:space="preserve">495 / 228 against 495 / 270. The first edition says "about 0.15".</t>
  </si>
  <si>
    <t xml:space="preserve">B</t>
  </si>
  <si>
    <t xml:space="preserve">The first cash flow is right for the fund; both are legitimate and answer different questions.</t>
  </si>
  <si>
    <t xml:space="preserve">574.8 / 464.0.</t>
  </si>
  <si>
    <t xml:space="preserve">(464.0 − 85.0) / 489.8.</t>
  </si>
  <si>
    <t xml:space="preserve">The IRR of the flows compounded to year 9 at the index.</t>
  </si>
  <si>
    <t xml:space="preserve">Negative: the fund distributed more, earlier, than the index portfolio could support.</t>
  </si>
  <si>
    <t xml:space="preserve">11.07 less 0.45 against 7.05 plus 3.00.</t>
  </si>
  <si>
    <t xml:space="preserve">The geometric equivalent is 3.75; Direct Alpha 3.80.</t>
  </si>
  <si>
    <t xml:space="preserve">A</t>
  </si>
  <si>
    <t xml:space="preserve">Total return, always.</t>
  </si>
  <si>
    <t xml:space="preserve">All flows combined on the calendar. The first edition printed 11.78, which does not follow from the stated pattern.</t>
  </si>
  <si>
    <t xml:space="preserve">13.88 against 11.88: all of it from fund C, 6 per cent of the capital and a third of the weight.</t>
  </si>
  <si>
    <t xml:space="preserve">NAV plus undrawn.</t>
  </si>
  <si>
    <t xml:space="preserve">5.6 / 0.6745.</t>
  </si>
  <si>
    <t xml:space="preserve">2 × 1.96 × 1.3626 × 8.30 / √N &lt; 5.60.</t>
  </si>
  <si>
    <t xml:space="preserve">The three biases together: 3.80 points, three quarters of their 5.04 sum.</t>
  </si>
  <si>
    <t xml:space="preserve">Otherwise they disagree on three funds when N is odd, two when it is even.</t>
  </si>
  <si>
    <t xml:space="preserve">2 per cent on 300 for five years, then 1.75 per cent on 180, 140, 95, 50 and 20.</t>
  </si>
  <si>
    <t xml:space="preserve">The distributions and the residual value are already net of carry: the 322 bp are the fee-and-expense layer.</t>
  </si>
  <si>
    <t xml:space="preserve">Reported marks are anchored to the previous quarter.</t>
  </si>
  <si>
    <t xml:space="preserve">The other three are the numbers not to put on a slide.</t>
  </si>
  <si>
    <t xml:space="preserve">400 × 3 per cent.</t>
  </si>
  <si>
    <t xml:space="preserve">85 of 495.</t>
  </si>
  <si>
    <t xml:space="preserve">A fifth of the whole profit of 281.25, paid at year 9.</t>
  </si>
  <si>
    <t xml:space="preserve">319 of fees and expenses and 164 of carry.</t>
  </si>
  <si>
    <t xml:space="preserve">348 bp below the fund.</t>
  </si>
  <si>
    <t xml:space="preserve">Eight months of waiting and 30 never called.</t>
  </si>
  <si>
    <t xml:space="preserve">1 − (1,000 / 0.12 − 1,000) / 9,000.</t>
  </si>
  <si>
    <t xml:space="preserve">1,035 of 7,750.</t>
  </si>
  <si>
    <t xml:space="preserve">The lag delays the mark-down; it does not stop the calls.</t>
  </si>
</sst>
</file>

<file path=xl/styles.xml><?xml version="1.0" encoding="utf-8"?>
<styleSheet xmlns="http://schemas.openxmlformats.org/spreadsheetml/2006/main">
  <numFmts count="1">
    <numFmt numFmtId="164" formatCode="General"/>
  </numFmts>
  <fonts count="8">
    <font>
      <sz val="11"/>
      <color theme="1"/>
      <name val="Calibri"/>
      <family val="2"/>
      <charset val="1"/>
    </font>
    <font>
      <sz val="10"/>
      <name val="Arial"/>
      <family val="0"/>
    </font>
    <font>
      <sz val="10"/>
      <name val="Arial"/>
      <family val="0"/>
    </font>
    <font>
      <sz val="10"/>
      <name val="Arial"/>
      <family val="0"/>
    </font>
    <font>
      <b val="true"/>
      <sz val="14"/>
      <name val="Calibri"/>
      <family val="0"/>
      <charset val="1"/>
    </font>
    <font>
      <sz val="11"/>
      <name val="Calibri"/>
      <family val="0"/>
      <charset val="1"/>
    </font>
    <font>
      <b val="true"/>
      <sz val="11"/>
      <color rgb="FFFFFFFF"/>
      <name val="Calibri"/>
      <family val="0"/>
      <charset val="1"/>
    </font>
    <font>
      <b val="true"/>
      <sz val="11"/>
      <name val="Calibri"/>
      <family val="0"/>
      <charset val="1"/>
    </font>
  </fonts>
  <fills count="4">
    <fill>
      <patternFill patternType="none"/>
    </fill>
    <fill>
      <patternFill patternType="gray125"/>
    </fill>
    <fill>
      <patternFill patternType="solid">
        <fgColor rgb="FF16213A"/>
        <bgColor rgb="FF003366"/>
      </patternFill>
    </fill>
    <fill>
      <patternFill patternType="solid">
        <fgColor rgb="FFFFF2CC"/>
        <bgColor rgb="FFFFFFFF"/>
      </patternFill>
    </fill>
  </fills>
  <borders count="2">
    <border diagonalUp="false" diagonalDown="false">
      <left/>
      <right/>
      <top/>
      <bottom/>
      <diagonal/>
    </border>
    <border diagonalUp="false" diagonalDown="false">
      <left style="thin">
        <color rgb="FF9AA3B2"/>
      </left>
      <right style="thin">
        <color rgb="FF9AA3B2"/>
      </right>
      <top style="thin">
        <color rgb="FF9AA3B2"/>
      </top>
      <bottom style="thin">
        <color rgb="FF9AA3B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true" indent="0" shrinkToFit="false"/>
      <protection locked="true" hidden="false"/>
    </xf>
    <xf numFmtId="164" fontId="5" fillId="0" borderId="0" xfId="0" applyFont="true" applyBorder="false" applyAlignment="true" applyProtection="false">
      <alignment horizontal="general" vertical="bottom" textRotation="0" wrapText="tru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0" fillId="0" borderId="1" xfId="0" applyFont="true" applyBorder="true" applyAlignment="true" applyProtection="false">
      <alignment horizontal="general" vertical="top" textRotation="0" wrapText="true" indent="0" shrinkToFit="false"/>
      <protection locked="true" hidden="false"/>
    </xf>
    <xf numFmtId="164" fontId="0" fillId="3" borderId="1" xfId="0" applyFont="false" applyBorder="tru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AA3B2"/>
      <rgbColor rgb="FF003366"/>
      <rgbColor rgb="FF339966"/>
      <rgbColor rgb="FF003300"/>
      <rgbColor rgb="FF333300"/>
      <rgbColor rgb="FF993300"/>
      <rgbColor rgb="FF993366"/>
      <rgbColor rgb="FF333399"/>
      <rgbColor rgb="FF1621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20"/>
  </cols>
  <sheetData>
    <row r="1" customFormat="false" ht="17.9" hidden="false" customHeight="false" outlineLevel="0" collapsed="false">
      <c r="A1" s="1" t="s">
        <v>0</v>
      </c>
    </row>
    <row r="2" customFormat="false" ht="15" hidden="false" customHeight="false" outlineLevel="0" collapsed="false">
      <c r="A2" s="2"/>
    </row>
    <row r="3" customFormat="false" ht="28.35" hidden="false" customHeight="false" outlineLevel="0" collapsed="false">
      <c r="A3" s="2" t="s">
        <v>1</v>
      </c>
    </row>
    <row r="4" customFormat="false" ht="15" hidden="false" customHeight="false" outlineLevel="0" collapsed="false">
      <c r="A4" s="2" t="s">
        <v>2</v>
      </c>
    </row>
    <row r="5" customFormat="false" ht="15" hidden="false" customHeight="false" outlineLevel="0" collapsed="false">
      <c r="A5" s="2" t="s">
        <v>3</v>
      </c>
    </row>
    <row r="6" customFormat="false" ht="41.75" hidden="false" customHeight="false" outlineLevel="0" collapsed="false">
      <c r="A6" s="2" t="s">
        <v>4</v>
      </c>
    </row>
    <row r="7" customFormat="false" ht="15" hidden="false" customHeight="false" outlineLevel="0" collapsed="false">
      <c r="A7" s="2"/>
    </row>
    <row r="8" customFormat="false" ht="15" hidden="false" customHeight="false" outlineLevel="0" collapsed="false">
      <c r="A8" s="2" t="s">
        <v>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6"/>
  </cols>
  <sheetData>
    <row r="1" customFormat="false" ht="15" hidden="false" customHeight="false" outlineLevel="0" collapsed="false">
      <c r="A1" s="3" t="s">
        <v>6</v>
      </c>
      <c r="B1" s="3" t="s">
        <v>7</v>
      </c>
      <c r="C1" s="3" t="s">
        <v>8</v>
      </c>
      <c r="D1" s="3" t="s">
        <v>9</v>
      </c>
      <c r="E1" s="3" t="s">
        <v>10</v>
      </c>
    </row>
    <row r="2" customFormat="false" ht="15" hidden="false" customHeight="false" outlineLevel="0" collapsed="false">
      <c r="A2" s="0" t="s">
        <v>11</v>
      </c>
      <c r="B2" s="0" t="n">
        <f aca="false">COUNTIF('1. Questions'!$B$2:$B$41,A2)</f>
        <v>7</v>
      </c>
      <c r="C2" s="0" t="n">
        <f aca="false">COUNTIFS('1. Questions'!$B$2:$B$41,A2,'1. Questions'!$D$2:$D$41,"&lt;&gt;")</f>
        <v>0</v>
      </c>
      <c r="D2" s="0" t="n">
        <f aca="false">COUNTIFS('1. Questions'!$B$2:$B$41,A2,'1. Questions'!$F$2:$F$41,"Right")</f>
        <v>0</v>
      </c>
      <c r="E2" s="0" t="n">
        <f aca="false">C2-D2</f>
        <v>0</v>
      </c>
    </row>
    <row r="3" customFormat="false" ht="15" hidden="false" customHeight="false" outlineLevel="0" collapsed="false">
      <c r="A3" s="0" t="s">
        <v>12</v>
      </c>
      <c r="B3" s="0" t="n">
        <f aca="false">COUNTIF('1. Questions'!$B$2:$B$41,A3)</f>
        <v>6</v>
      </c>
      <c r="C3" s="0" t="n">
        <f aca="false">COUNTIFS('1. Questions'!$B$2:$B$41,A3,'1. Questions'!$D$2:$D$41,"&lt;&gt;")</f>
        <v>0</v>
      </c>
      <c r="D3" s="0" t="n">
        <f aca="false">COUNTIFS('1. Questions'!$B$2:$B$41,A3,'1. Questions'!$F$2:$F$41,"Right")</f>
        <v>0</v>
      </c>
      <c r="E3" s="0" t="n">
        <f aca="false">C3-D3</f>
        <v>0</v>
      </c>
    </row>
    <row r="4" customFormat="false" ht="15" hidden="false" customHeight="false" outlineLevel="0" collapsed="false">
      <c r="A4" s="0" t="s">
        <v>13</v>
      </c>
      <c r="B4" s="0" t="n">
        <f aca="false">COUNTIF('1. Questions'!$B$2:$B$41,A4)</f>
        <v>7</v>
      </c>
      <c r="C4" s="0" t="n">
        <f aca="false">COUNTIFS('1. Questions'!$B$2:$B$41,A4,'1. Questions'!$D$2:$D$41,"&lt;&gt;")</f>
        <v>0</v>
      </c>
      <c r="D4" s="0" t="n">
        <f aca="false">COUNTIFS('1. Questions'!$B$2:$B$41,A4,'1. Questions'!$F$2:$F$41,"Right")</f>
        <v>0</v>
      </c>
      <c r="E4" s="0" t="n">
        <f aca="false">C4-D4</f>
        <v>0</v>
      </c>
    </row>
    <row r="5" customFormat="false" ht="15" hidden="false" customHeight="false" outlineLevel="0" collapsed="false">
      <c r="A5" s="0" t="s">
        <v>14</v>
      </c>
      <c r="B5" s="0" t="n">
        <f aca="false">COUNTIF('1. Questions'!$B$2:$B$41,A5)</f>
        <v>7</v>
      </c>
      <c r="C5" s="0" t="n">
        <f aca="false">COUNTIFS('1. Questions'!$B$2:$B$41,A5,'1. Questions'!$D$2:$D$41,"&lt;&gt;")</f>
        <v>0</v>
      </c>
      <c r="D5" s="0" t="n">
        <f aca="false">COUNTIFS('1. Questions'!$B$2:$B$41,A5,'1. Questions'!$F$2:$F$41,"Right")</f>
        <v>0</v>
      </c>
      <c r="E5" s="0" t="n">
        <f aca="false">C5-D5</f>
        <v>0</v>
      </c>
    </row>
    <row r="6" customFormat="false" ht="15" hidden="false" customHeight="false" outlineLevel="0" collapsed="false">
      <c r="A6" s="0" t="s">
        <v>15</v>
      </c>
      <c r="B6" s="0" t="n">
        <f aca="false">COUNTIF('1. Questions'!$B$2:$B$41,A6)</f>
        <v>6</v>
      </c>
      <c r="C6" s="0" t="n">
        <f aca="false">COUNTIFS('1. Questions'!$B$2:$B$41,A6,'1. Questions'!$D$2:$D$41,"&lt;&gt;")</f>
        <v>0</v>
      </c>
      <c r="D6" s="0" t="n">
        <f aca="false">COUNTIFS('1. Questions'!$B$2:$B$41,A6,'1. Questions'!$F$2:$F$41,"Right")</f>
        <v>0</v>
      </c>
      <c r="E6" s="0" t="n">
        <f aca="false">C6-D6</f>
        <v>0</v>
      </c>
    </row>
    <row r="7" customFormat="false" ht="15" hidden="false" customHeight="false" outlineLevel="0" collapsed="false">
      <c r="A7" s="0" t="s">
        <v>16</v>
      </c>
      <c r="B7" s="0" t="n">
        <f aca="false">COUNTIF('1. Questions'!$B$2:$B$41,A7)</f>
        <v>7</v>
      </c>
      <c r="C7" s="0" t="n">
        <f aca="false">COUNTIFS('1. Questions'!$B$2:$B$41,A7,'1. Questions'!$D$2:$D$41,"&lt;&gt;")</f>
        <v>0</v>
      </c>
      <c r="D7" s="0" t="n">
        <f aca="false">COUNTIFS('1. Questions'!$B$2:$B$41,A7,'1. Questions'!$F$2:$F$41,"Right")</f>
        <v>0</v>
      </c>
      <c r="E7" s="0" t="n">
        <f aca="false">C7-D7</f>
        <v>0</v>
      </c>
    </row>
    <row r="8" customFormat="false" ht="15" hidden="false" customHeight="false" outlineLevel="0" collapsed="false">
      <c r="A8" s="4" t="s">
        <v>17</v>
      </c>
      <c r="B8" s="4" t="n">
        <f aca="false">SUM(B2:B7)</f>
        <v>40</v>
      </c>
      <c r="C8" s="4" t="n">
        <f aca="false">SUM(C2:C7)</f>
        <v>0</v>
      </c>
      <c r="D8" s="4" t="n">
        <f aca="false">SUM(D2:D7)</f>
        <v>0</v>
      </c>
      <c r="E8" s="4" t="n">
        <f aca="false">SUM(E2:E7)</f>
        <v>0</v>
      </c>
    </row>
    <row r="10" customFormat="false" ht="15" hidden="false" customHeight="false" outlineLevel="0" collapsed="false">
      <c r="A10" s="0" t="s">
        <v>18</v>
      </c>
      <c r="B10" s="0" t="str">
        <f aca="false">IF(C8=0,"",D8&amp;" / "&amp;C8)</f>
        <v/>
      </c>
    </row>
    <row r="11" customFormat="false" ht="15" hidden="false" customHeight="false" outlineLevel="0" collapsed="false">
      <c r="A11" s="0" t="s">
        <v>19</v>
      </c>
      <c r="B11" s="0" t="str">
        <f aca="false">IF(MAX(E2:E7)=0,"",INDEX(A2:A7,MATCH(MAX(E2:E7),E2:E7,0)))</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
    <col collapsed="false" customWidth="true" hidden="false" outlineLevel="0" max="2" min="2" style="0" width="22"/>
    <col collapsed="false" customWidth="true" hidden="false" outlineLevel="0" max="3" min="3" style="0" width="95"/>
    <col collapsed="false" customWidth="true" hidden="false" outlineLevel="0" max="4" min="4" style="0" width="14"/>
    <col collapsed="false" customWidth="true" hidden="false" outlineLevel="0" max="5" min="5" style="0" width="2"/>
    <col collapsed="false" customWidth="true" hidden="false" outlineLevel="0" max="6" min="6" style="0" width="15"/>
  </cols>
  <sheetData>
    <row r="1" customFormat="false" ht="15" hidden="false" customHeight="false" outlineLevel="0" collapsed="false">
      <c r="A1" s="3" t="s">
        <v>20</v>
      </c>
      <c r="B1" s="3" t="s">
        <v>6</v>
      </c>
      <c r="C1" s="3" t="s">
        <v>21</v>
      </c>
      <c r="D1" s="3" t="s">
        <v>22</v>
      </c>
      <c r="E1" s="3"/>
      <c r="F1" s="3" t="s">
        <v>23</v>
      </c>
    </row>
    <row r="2" customFormat="false" ht="15" hidden="false" customHeight="false" outlineLevel="0" collapsed="false">
      <c r="A2" s="5" t="n">
        <v>1</v>
      </c>
      <c r="B2" s="5" t="s">
        <v>11</v>
      </c>
      <c r="C2" s="6" t="s">
        <v>24</v>
      </c>
      <c r="D2" s="7"/>
      <c r="E2" s="5"/>
      <c r="F2" s="5" t="str">
        <f aca="false">IF(D2="","",IF(ISNUMBER(D2),IF(ABS(D2-'3. Marking'!D2)&lt;='3. Marking'!E2,"Right","Wrong"),"Enter a number"))</f>
        <v/>
      </c>
    </row>
    <row r="3" customFormat="false" ht="15" hidden="false" customHeight="false" outlineLevel="0" collapsed="false">
      <c r="A3" s="5" t="n">
        <v>2</v>
      </c>
      <c r="B3" s="5" t="s">
        <v>11</v>
      </c>
      <c r="C3" s="6" t="s">
        <v>25</v>
      </c>
      <c r="D3" s="7"/>
      <c r="E3" s="5"/>
      <c r="F3" s="5" t="str">
        <f aca="false">IF(D3="","",IF(ISNUMBER(D3),IF(ABS(D3-'3. Marking'!D3)&lt;='3. Marking'!E3,"Right","Wrong"),"Enter a number"))</f>
        <v/>
      </c>
    </row>
    <row r="4" customFormat="false" ht="15" hidden="false" customHeight="false" outlineLevel="0" collapsed="false">
      <c r="A4" s="5" t="n">
        <v>3</v>
      </c>
      <c r="B4" s="5" t="s">
        <v>11</v>
      </c>
      <c r="C4" s="6" t="s">
        <v>26</v>
      </c>
      <c r="D4" s="7"/>
      <c r="E4" s="5"/>
      <c r="F4" s="5" t="str">
        <f aca="false">IF(D4="","",IF(ISNUMBER(D4),IF(ABS(D4-'3. Marking'!D4)&lt;='3. Marking'!E4,"Right","Wrong"),"Enter a number"))</f>
        <v/>
      </c>
    </row>
    <row r="5" customFormat="false" ht="15" hidden="false" customHeight="false" outlineLevel="0" collapsed="false">
      <c r="A5" s="5" t="n">
        <v>4</v>
      </c>
      <c r="B5" s="5" t="s">
        <v>11</v>
      </c>
      <c r="C5" s="6" t="s">
        <v>27</v>
      </c>
      <c r="D5" s="7"/>
      <c r="E5" s="5"/>
      <c r="F5" s="5" t="str">
        <f aca="false">IF(D5="","",IF(ISNUMBER(D5),IF(ABS(D5-'3. Marking'!D5)&lt;='3. Marking'!E5,"Right","Wrong"),"Enter a number"))</f>
        <v/>
      </c>
    </row>
    <row r="6" customFormat="false" ht="15" hidden="false" customHeight="false" outlineLevel="0" collapsed="false">
      <c r="A6" s="5" t="n">
        <v>5</v>
      </c>
      <c r="B6" s="5" t="s">
        <v>11</v>
      </c>
      <c r="C6" s="6" t="s">
        <v>28</v>
      </c>
      <c r="D6" s="7"/>
      <c r="E6" s="5"/>
      <c r="F6" s="5" t="str">
        <f aca="false">IF(D6="","",IF(ISNUMBER(D6),IF(ABS(D6-'3. Marking'!D6)&lt;='3. Marking'!E6,"Right","Wrong"),"Enter a number"))</f>
        <v/>
      </c>
    </row>
    <row r="7" customFormat="false" ht="28.35" hidden="false" customHeight="false" outlineLevel="0" collapsed="false">
      <c r="A7" s="5" t="n">
        <v>6</v>
      </c>
      <c r="B7" s="5" t="s">
        <v>11</v>
      </c>
      <c r="C7" s="6" t="s">
        <v>29</v>
      </c>
      <c r="D7" s="7"/>
      <c r="E7" s="5"/>
      <c r="F7" s="5" t="str">
        <f aca="false">IF(D7="","",IF(ISNUMBER(D7),IF(ABS(D7-'3. Marking'!D7)&lt;='3. Marking'!E7,"Right","Wrong"),"Enter a number"))</f>
        <v/>
      </c>
    </row>
    <row r="8" customFormat="false" ht="28.35" hidden="false" customHeight="false" outlineLevel="0" collapsed="false">
      <c r="A8" s="5" t="n">
        <v>7</v>
      </c>
      <c r="B8" s="5" t="s">
        <v>11</v>
      </c>
      <c r="C8" s="6" t="s">
        <v>30</v>
      </c>
      <c r="D8" s="7"/>
      <c r="E8" s="5"/>
      <c r="F8" s="5" t="str">
        <f aca="false">IF(D8="","",IF(UPPER(TRIM(D8))='3. Marking'!D8,"Right","Wrong"))</f>
        <v/>
      </c>
    </row>
    <row r="9" customFormat="false" ht="28.35" hidden="false" customHeight="false" outlineLevel="0" collapsed="false">
      <c r="A9" s="5" t="n">
        <v>8</v>
      </c>
      <c r="B9" s="5" t="s">
        <v>12</v>
      </c>
      <c r="C9" s="6" t="s">
        <v>31</v>
      </c>
      <c r="D9" s="7"/>
      <c r="E9" s="5"/>
      <c r="F9" s="5" t="str">
        <f aca="false">IF(D9="","",IF(ISNUMBER(D9),IF(ABS(D9-'3. Marking'!D9)&lt;='3. Marking'!E9,"Right","Wrong"),"Enter a number"))</f>
        <v/>
      </c>
    </row>
    <row r="10" customFormat="false" ht="15" hidden="false" customHeight="false" outlineLevel="0" collapsed="false">
      <c r="A10" s="5" t="n">
        <v>9</v>
      </c>
      <c r="B10" s="5" t="s">
        <v>12</v>
      </c>
      <c r="C10" s="6" t="s">
        <v>32</v>
      </c>
      <c r="D10" s="7"/>
      <c r="E10" s="5"/>
      <c r="F10" s="5" t="str">
        <f aca="false">IF(D10="","",IF(ISNUMBER(D10),IF(ABS(D10-'3. Marking'!D10)&lt;='3. Marking'!E10,"Right","Wrong"),"Enter a number"))</f>
        <v/>
      </c>
    </row>
    <row r="11" customFormat="false" ht="28.35" hidden="false" customHeight="false" outlineLevel="0" collapsed="false">
      <c r="A11" s="5" t="n">
        <v>10</v>
      </c>
      <c r="B11" s="5" t="s">
        <v>12</v>
      </c>
      <c r="C11" s="6" t="s">
        <v>33</v>
      </c>
      <c r="D11" s="7"/>
      <c r="E11" s="5"/>
      <c r="F11" s="5" t="str">
        <f aca="false">IF(D11="","",IF(UPPER(TRIM(D11))='3. Marking'!D11,"Right","Wrong"))</f>
        <v/>
      </c>
    </row>
    <row r="12" customFormat="false" ht="28.35" hidden="false" customHeight="false" outlineLevel="0" collapsed="false">
      <c r="A12" s="5" t="n">
        <v>11</v>
      </c>
      <c r="B12" s="5" t="s">
        <v>12</v>
      </c>
      <c r="C12" s="6" t="s">
        <v>34</v>
      </c>
      <c r="D12" s="7"/>
      <c r="E12" s="5"/>
      <c r="F12" s="5" t="str">
        <f aca="false">IF(D12="","",IF(ISNUMBER(D12),IF(ABS(D12-'3. Marking'!D12)&lt;='3. Marking'!E12,"Right","Wrong"),"Enter a number"))</f>
        <v/>
      </c>
    </row>
    <row r="13" customFormat="false" ht="28.35" hidden="false" customHeight="false" outlineLevel="0" collapsed="false">
      <c r="A13" s="5" t="n">
        <v>12</v>
      </c>
      <c r="B13" s="5" t="s">
        <v>12</v>
      </c>
      <c r="C13" s="6" t="s">
        <v>35</v>
      </c>
      <c r="D13" s="7"/>
      <c r="E13" s="5"/>
      <c r="F13" s="5" t="str">
        <f aca="false">IF(D13="","",IF(ISNUMBER(D13),IF(ABS(D13-'3. Marking'!D13)&lt;='3. Marking'!E13,"Right","Wrong"),"Enter a number"))</f>
        <v/>
      </c>
    </row>
    <row r="14" customFormat="false" ht="28.35" hidden="false" customHeight="false" outlineLevel="0" collapsed="false">
      <c r="A14" s="5" t="n">
        <v>13</v>
      </c>
      <c r="B14" s="5" t="s">
        <v>12</v>
      </c>
      <c r="C14" s="6" t="s">
        <v>36</v>
      </c>
      <c r="D14" s="7"/>
      <c r="E14" s="5"/>
      <c r="F14" s="5" t="str">
        <f aca="false">IF(D14="","",IF(UPPER(TRIM(D14))='3. Marking'!D14,"Right","Wrong"))</f>
        <v/>
      </c>
    </row>
    <row r="15" customFormat="false" ht="15" hidden="false" customHeight="false" outlineLevel="0" collapsed="false">
      <c r="A15" s="5" t="n">
        <v>14</v>
      </c>
      <c r="B15" s="5" t="s">
        <v>13</v>
      </c>
      <c r="C15" s="6" t="s">
        <v>37</v>
      </c>
      <c r="D15" s="7"/>
      <c r="E15" s="5"/>
      <c r="F15" s="5" t="str">
        <f aca="false">IF(D15="","",IF(ISNUMBER(D15),IF(ABS(D15-'3. Marking'!D15)&lt;='3. Marking'!E15,"Right","Wrong"),"Enter a number"))</f>
        <v/>
      </c>
    </row>
    <row r="16" customFormat="false" ht="15" hidden="false" customHeight="false" outlineLevel="0" collapsed="false">
      <c r="A16" s="5" t="n">
        <v>15</v>
      </c>
      <c r="B16" s="5" t="s">
        <v>13</v>
      </c>
      <c r="C16" s="6" t="s">
        <v>38</v>
      </c>
      <c r="D16" s="7"/>
      <c r="E16" s="5"/>
      <c r="F16" s="5" t="str">
        <f aca="false">IF(D16="","",IF(ISNUMBER(D16),IF(ABS(D16-'3. Marking'!D16)&lt;='3. Marking'!E16,"Right","Wrong"),"Enter a number"))</f>
        <v/>
      </c>
    </row>
    <row r="17" customFormat="false" ht="15" hidden="false" customHeight="false" outlineLevel="0" collapsed="false">
      <c r="A17" s="5" t="n">
        <v>16</v>
      </c>
      <c r="B17" s="5" t="s">
        <v>13</v>
      </c>
      <c r="C17" s="6" t="s">
        <v>39</v>
      </c>
      <c r="D17" s="7"/>
      <c r="E17" s="5"/>
      <c r="F17" s="5" t="str">
        <f aca="false">IF(D17="","",IF(ISNUMBER(D17),IF(ABS(D17-'3. Marking'!D17)&lt;='3. Marking'!E17,"Right","Wrong"),"Enter a number"))</f>
        <v/>
      </c>
    </row>
    <row r="18" customFormat="false" ht="15" hidden="false" customHeight="false" outlineLevel="0" collapsed="false">
      <c r="A18" s="5" t="n">
        <v>17</v>
      </c>
      <c r="B18" s="5" t="s">
        <v>13</v>
      </c>
      <c r="C18" s="6" t="s">
        <v>40</v>
      </c>
      <c r="D18" s="7"/>
      <c r="E18" s="5"/>
      <c r="F18" s="5" t="str">
        <f aca="false">IF(D18="","",IF(ISNUMBER(D18),IF(ABS(D18-'3. Marking'!D18)&lt;='3. Marking'!E18,"Right","Wrong"),"Enter a number"))</f>
        <v/>
      </c>
    </row>
    <row r="19" customFormat="false" ht="15" hidden="false" customHeight="false" outlineLevel="0" collapsed="false">
      <c r="A19" s="5" t="n">
        <v>18</v>
      </c>
      <c r="B19" s="5" t="s">
        <v>13</v>
      </c>
      <c r="C19" s="6" t="s">
        <v>41</v>
      </c>
      <c r="D19" s="7"/>
      <c r="E19" s="5"/>
      <c r="F19" s="5" t="str">
        <f aca="false">IF(D19="","",IF(ISNUMBER(D19),IF(ABS(D19-'3. Marking'!D19)&lt;='3. Marking'!E19,"Right","Wrong"),"Enter a number"))</f>
        <v/>
      </c>
    </row>
    <row r="20" customFormat="false" ht="41.75" hidden="false" customHeight="false" outlineLevel="0" collapsed="false">
      <c r="A20" s="5" t="n">
        <v>19</v>
      </c>
      <c r="B20" s="5" t="s">
        <v>13</v>
      </c>
      <c r="C20" s="6" t="s">
        <v>42</v>
      </c>
      <c r="D20" s="7"/>
      <c r="E20" s="5"/>
      <c r="F20" s="5" t="str">
        <f aca="false">IF(D20="","",IF(UPPER(TRIM(D20))='3. Marking'!D20,"Right","Wrong"))</f>
        <v/>
      </c>
    </row>
    <row r="21" customFormat="false" ht="28.35" hidden="false" customHeight="false" outlineLevel="0" collapsed="false">
      <c r="A21" s="5" t="n">
        <v>20</v>
      </c>
      <c r="B21" s="5" t="s">
        <v>13</v>
      </c>
      <c r="C21" s="6" t="s">
        <v>43</v>
      </c>
      <c r="D21" s="7"/>
      <c r="E21" s="5"/>
      <c r="F21" s="5" t="str">
        <f aca="false">IF(D21="","",IF(UPPER(TRIM(D21))='3. Marking'!D21,"Right","Wrong"))</f>
        <v/>
      </c>
    </row>
    <row r="22" customFormat="false" ht="28.35" hidden="false" customHeight="false" outlineLevel="0" collapsed="false">
      <c r="A22" s="5" t="n">
        <v>21</v>
      </c>
      <c r="B22" s="5" t="s">
        <v>14</v>
      </c>
      <c r="C22" s="6" t="s">
        <v>44</v>
      </c>
      <c r="D22" s="7"/>
      <c r="E22" s="5"/>
      <c r="F22" s="5" t="str">
        <f aca="false">IF(D22="","",IF(ISNUMBER(D22),IF(ABS(D22-'3. Marking'!D22)&lt;='3. Marking'!E22,"Right","Wrong"),"Enter a number"))</f>
        <v/>
      </c>
    </row>
    <row r="23" customFormat="false" ht="28.35" hidden="false" customHeight="false" outlineLevel="0" collapsed="false">
      <c r="A23" s="5" t="n">
        <v>22</v>
      </c>
      <c r="B23" s="5" t="s">
        <v>14</v>
      </c>
      <c r="C23" s="6" t="s">
        <v>45</v>
      </c>
      <c r="D23" s="7"/>
      <c r="E23" s="5"/>
      <c r="F23" s="5" t="str">
        <f aca="false">IF(D23="","",IF(ISNUMBER(D23),IF(ABS(D23-'3. Marking'!D23)&lt;='3. Marking'!E23,"Right","Wrong"),"Enter a number"))</f>
        <v/>
      </c>
    </row>
    <row r="24" customFormat="false" ht="15" hidden="false" customHeight="false" outlineLevel="0" collapsed="false">
      <c r="A24" s="5" t="n">
        <v>23</v>
      </c>
      <c r="B24" s="5" t="s">
        <v>14</v>
      </c>
      <c r="C24" s="6" t="s">
        <v>46</v>
      </c>
      <c r="D24" s="7"/>
      <c r="E24" s="5"/>
      <c r="F24" s="5" t="str">
        <f aca="false">IF(D24="","",IF(ISNUMBER(D24),IF(ABS(D24-'3. Marking'!D24)&lt;='3. Marking'!E24,"Right","Wrong"),"Enter a number"))</f>
        <v/>
      </c>
    </row>
    <row r="25" customFormat="false" ht="28.35" hidden="false" customHeight="false" outlineLevel="0" collapsed="false">
      <c r="A25" s="5" t="n">
        <v>24</v>
      </c>
      <c r="B25" s="5" t="s">
        <v>14</v>
      </c>
      <c r="C25" s="6" t="s">
        <v>47</v>
      </c>
      <c r="D25" s="7"/>
      <c r="E25" s="5"/>
      <c r="F25" s="5" t="str">
        <f aca="false">IF(D25="","",IF(ISNUMBER(D25),IF(ABS(D25-'3. Marking'!D25)&lt;='3. Marking'!E25,"Right","Wrong"),"Enter a number"))</f>
        <v/>
      </c>
    </row>
    <row r="26" customFormat="false" ht="28.35" hidden="false" customHeight="false" outlineLevel="0" collapsed="false">
      <c r="A26" s="5" t="n">
        <v>25</v>
      </c>
      <c r="B26" s="5" t="s">
        <v>14</v>
      </c>
      <c r="C26" s="6" t="s">
        <v>48</v>
      </c>
      <c r="D26" s="7"/>
      <c r="E26" s="5"/>
      <c r="F26" s="5" t="str">
        <f aca="false">IF(D26="","",IF(ISNUMBER(D26),IF(ABS(D26-'3. Marking'!D26)&lt;='3. Marking'!E26,"Right","Wrong"),"Enter a number"))</f>
        <v/>
      </c>
    </row>
    <row r="27" customFormat="false" ht="15" hidden="false" customHeight="false" outlineLevel="0" collapsed="false">
      <c r="A27" s="5" t="n">
        <v>26</v>
      </c>
      <c r="B27" s="5" t="s">
        <v>14</v>
      </c>
      <c r="C27" s="6" t="s">
        <v>49</v>
      </c>
      <c r="D27" s="7"/>
      <c r="E27" s="5"/>
      <c r="F27" s="5" t="str">
        <f aca="false">IF(D27="","",IF(ISNUMBER(D27),IF(ABS(D27-'3. Marking'!D27)&lt;='3. Marking'!E27,"Right","Wrong"),"Enter a number"))</f>
        <v/>
      </c>
    </row>
    <row r="28" customFormat="false" ht="28.35" hidden="false" customHeight="false" outlineLevel="0" collapsed="false">
      <c r="A28" s="5" t="n">
        <v>27</v>
      </c>
      <c r="B28" s="5" t="s">
        <v>14</v>
      </c>
      <c r="C28" s="6" t="s">
        <v>50</v>
      </c>
      <c r="D28" s="7"/>
      <c r="E28" s="5"/>
      <c r="F28" s="5" t="str">
        <f aca="false">IF(D28="","",IF(UPPER(TRIM(D28))='3. Marking'!D28,"Right","Wrong"))</f>
        <v/>
      </c>
    </row>
    <row r="29" customFormat="false" ht="15" hidden="false" customHeight="false" outlineLevel="0" collapsed="false">
      <c r="A29" s="5" t="n">
        <v>28</v>
      </c>
      <c r="B29" s="5" t="s">
        <v>15</v>
      </c>
      <c r="C29" s="6" t="s">
        <v>51</v>
      </c>
      <c r="D29" s="7"/>
      <c r="E29" s="5"/>
      <c r="F29" s="5" t="str">
        <f aca="false">IF(D29="","",IF(ISNUMBER(D29),IF(ABS(D29-'3. Marking'!D29)&lt;='3. Marking'!E29,"Right","Wrong"),"Enter a number"))</f>
        <v/>
      </c>
    </row>
    <row r="30" customFormat="false" ht="28.35" hidden="false" customHeight="false" outlineLevel="0" collapsed="false">
      <c r="A30" s="5" t="n">
        <v>29</v>
      </c>
      <c r="B30" s="5" t="s">
        <v>15</v>
      </c>
      <c r="C30" s="6" t="s">
        <v>52</v>
      </c>
      <c r="D30" s="7"/>
      <c r="E30" s="5"/>
      <c r="F30" s="5" t="str">
        <f aca="false">IF(D30="","",IF(UPPER(TRIM(D30))='3. Marking'!D30,"Right","Wrong"))</f>
        <v/>
      </c>
    </row>
    <row r="31" customFormat="false" ht="28.35" hidden="false" customHeight="false" outlineLevel="0" collapsed="false">
      <c r="A31" s="5" t="n">
        <v>30</v>
      </c>
      <c r="B31" s="5" t="s">
        <v>15</v>
      </c>
      <c r="C31" s="6" t="s">
        <v>53</v>
      </c>
      <c r="D31" s="7"/>
      <c r="E31" s="5"/>
      <c r="F31" s="5" t="str">
        <f aca="false">IF(D31="","",IF(UPPER(TRIM(D31))='3. Marking'!D31,"Right","Wrong"))</f>
        <v/>
      </c>
    </row>
    <row r="32" customFormat="false" ht="28.35" hidden="false" customHeight="false" outlineLevel="0" collapsed="false">
      <c r="A32" s="5" t="n">
        <v>31</v>
      </c>
      <c r="B32" s="5" t="s">
        <v>15</v>
      </c>
      <c r="C32" s="6" t="s">
        <v>54</v>
      </c>
      <c r="D32" s="7"/>
      <c r="E32" s="5"/>
      <c r="F32" s="5" t="str">
        <f aca="false">IF(D32="","",IF(UPPER(TRIM(D32))='3. Marking'!D32,"Right","Wrong"))</f>
        <v/>
      </c>
    </row>
    <row r="33" customFormat="false" ht="28.35" hidden="false" customHeight="false" outlineLevel="0" collapsed="false">
      <c r="A33" s="5" t="n">
        <v>32</v>
      </c>
      <c r="B33" s="5" t="s">
        <v>15</v>
      </c>
      <c r="C33" s="6" t="s">
        <v>55</v>
      </c>
      <c r="D33" s="7"/>
      <c r="E33" s="5"/>
      <c r="F33" s="5" t="str">
        <f aca="false">IF(D33="","",IF(ISNUMBER(D33),IF(ABS(D33-'3. Marking'!D33)&lt;='3. Marking'!E33,"Right","Wrong"),"Enter a number"))</f>
        <v/>
      </c>
    </row>
    <row r="34" customFormat="false" ht="15" hidden="false" customHeight="false" outlineLevel="0" collapsed="false">
      <c r="A34" s="5" t="n">
        <v>33</v>
      </c>
      <c r="B34" s="5" t="s">
        <v>15</v>
      </c>
      <c r="C34" s="6" t="s">
        <v>56</v>
      </c>
      <c r="D34" s="7"/>
      <c r="E34" s="5"/>
      <c r="F34" s="5" t="str">
        <f aca="false">IF(D34="","",IF(ISNUMBER(D34),IF(ABS(D34-'3. Marking'!D34)&lt;='3. Marking'!E34,"Right","Wrong"),"Enter a number"))</f>
        <v/>
      </c>
    </row>
    <row r="35" customFormat="false" ht="28.35" hidden="false" customHeight="false" outlineLevel="0" collapsed="false">
      <c r="A35" s="5" t="n">
        <v>34</v>
      </c>
      <c r="B35" s="5" t="s">
        <v>16</v>
      </c>
      <c r="C35" s="6" t="s">
        <v>57</v>
      </c>
      <c r="D35" s="7"/>
      <c r="E35" s="5"/>
      <c r="F35" s="5" t="str">
        <f aca="false">IF(D35="","",IF(ISNUMBER(D35),IF(ABS(D35-'3. Marking'!D35)&lt;='3. Marking'!E35,"Right","Wrong"),"Enter a number"))</f>
        <v/>
      </c>
    </row>
    <row r="36" customFormat="false" ht="15" hidden="false" customHeight="false" outlineLevel="0" collapsed="false">
      <c r="A36" s="5" t="n">
        <v>35</v>
      </c>
      <c r="B36" s="5" t="s">
        <v>16</v>
      </c>
      <c r="C36" s="6" t="s">
        <v>58</v>
      </c>
      <c r="D36" s="7"/>
      <c r="E36" s="5"/>
      <c r="F36" s="5" t="str">
        <f aca="false">IF(D36="","",IF(ISNUMBER(D36),IF(ABS(D36-'3. Marking'!D36)&lt;='3. Marking'!E36,"Right","Wrong"),"Enter a number"))</f>
        <v/>
      </c>
    </row>
    <row r="37" customFormat="false" ht="28.35" hidden="false" customHeight="false" outlineLevel="0" collapsed="false">
      <c r="A37" s="5" t="n">
        <v>36</v>
      </c>
      <c r="B37" s="5" t="s">
        <v>16</v>
      </c>
      <c r="C37" s="6" t="s">
        <v>59</v>
      </c>
      <c r="D37" s="7"/>
      <c r="E37" s="5"/>
      <c r="F37" s="5" t="str">
        <f aca="false">IF(D37="","",IF(ISNUMBER(D37),IF(ABS(D37-'3. Marking'!D37)&lt;='3. Marking'!E37,"Right","Wrong"),"Enter a number"))</f>
        <v/>
      </c>
    </row>
    <row r="38" customFormat="false" ht="15" hidden="false" customHeight="false" outlineLevel="0" collapsed="false">
      <c r="A38" s="5" t="n">
        <v>37</v>
      </c>
      <c r="B38" s="5" t="s">
        <v>16</v>
      </c>
      <c r="C38" s="6" t="s">
        <v>60</v>
      </c>
      <c r="D38" s="7"/>
      <c r="E38" s="5"/>
      <c r="F38" s="5" t="str">
        <f aca="false">IF(D38="","",IF(ISNUMBER(D38),IF(ABS(D38-'3. Marking'!D38)&lt;='3. Marking'!E38,"Right","Wrong"),"Enter a number"))</f>
        <v/>
      </c>
    </row>
    <row r="39" customFormat="false" ht="28.35" hidden="false" customHeight="false" outlineLevel="0" collapsed="false">
      <c r="A39" s="5" t="n">
        <v>38</v>
      </c>
      <c r="B39" s="5" t="s">
        <v>16</v>
      </c>
      <c r="C39" s="6" t="s">
        <v>61</v>
      </c>
      <c r="D39" s="7"/>
      <c r="E39" s="5"/>
      <c r="F39" s="5" t="str">
        <f aca="false">IF(D39="","",IF(ISNUMBER(D39),IF(ABS(D39-'3. Marking'!D39)&lt;='3. Marking'!E39,"Right","Wrong"),"Enter a number"))</f>
        <v/>
      </c>
    </row>
    <row r="40" customFormat="false" ht="28.35" hidden="false" customHeight="false" outlineLevel="0" collapsed="false">
      <c r="A40" s="5" t="n">
        <v>39</v>
      </c>
      <c r="B40" s="5" t="s">
        <v>16</v>
      </c>
      <c r="C40" s="6" t="s">
        <v>62</v>
      </c>
      <c r="D40" s="7"/>
      <c r="E40" s="5"/>
      <c r="F40" s="5" t="str">
        <f aca="false">IF(D40="","",IF(ISNUMBER(D40),IF(ABS(D40-'3. Marking'!D40)&lt;='3. Marking'!E40,"Right","Wrong"),"Enter a number"))</f>
        <v/>
      </c>
    </row>
    <row r="41" customFormat="false" ht="28.35" hidden="false" customHeight="false" outlineLevel="0" collapsed="false">
      <c r="A41" s="5" t="n">
        <v>40</v>
      </c>
      <c r="B41" s="5" t="s">
        <v>16</v>
      </c>
      <c r="C41" s="6" t="s">
        <v>63</v>
      </c>
      <c r="D41" s="7"/>
      <c r="E41" s="5"/>
      <c r="F41" s="5" t="str">
        <f aca="false">IF(D41="","",IF(UPPER(TRIM(D41))='3. Marking'!D41,"Right","Wrong"))</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2" min="2" style="0" width="22"/>
    <col collapsed="false" customWidth="true" hidden="false" outlineLevel="0" max="6" min="6" style="0" width="100"/>
  </cols>
  <sheetData>
    <row r="1" customFormat="false" ht="15" hidden="false" customHeight="false" outlineLevel="0" collapsed="false">
      <c r="A1" s="3" t="s">
        <v>20</v>
      </c>
      <c r="B1" s="3" t="s">
        <v>6</v>
      </c>
      <c r="C1" s="3" t="s">
        <v>64</v>
      </c>
      <c r="D1" s="3" t="s">
        <v>65</v>
      </c>
      <c r="E1" s="3" t="s">
        <v>66</v>
      </c>
      <c r="F1" s="3" t="s">
        <v>67</v>
      </c>
    </row>
    <row r="2" customFormat="false" ht="15" hidden="false" customHeight="false" outlineLevel="0" collapsed="false">
      <c r="A2" s="0" t="n">
        <v>1</v>
      </c>
      <c r="B2" s="0" t="s">
        <v>11</v>
      </c>
      <c r="C2" s="0" t="s">
        <v>68</v>
      </c>
      <c r="D2" s="0" t="n">
        <v>11.07</v>
      </c>
      <c r="E2" s="0" t="n">
        <v>0.005</v>
      </c>
      <c r="F2" s="8" t="s">
        <v>69</v>
      </c>
    </row>
    <row r="3" customFormat="false" ht="15" hidden="false" customHeight="false" outlineLevel="0" collapsed="false">
      <c r="A3" s="0" t="n">
        <v>2</v>
      </c>
      <c r="B3" s="0" t="s">
        <v>11</v>
      </c>
      <c r="C3" s="0" t="s">
        <v>68</v>
      </c>
      <c r="D3" s="0" t="n">
        <v>7.95</v>
      </c>
      <c r="E3" s="0" t="n">
        <v>0.005</v>
      </c>
      <c r="F3" s="8" t="s">
        <v>70</v>
      </c>
    </row>
    <row r="4" customFormat="false" ht="15" hidden="false" customHeight="false" outlineLevel="0" collapsed="false">
      <c r="A4" s="0" t="n">
        <v>3</v>
      </c>
      <c r="B4" s="0" t="s">
        <v>11</v>
      </c>
      <c r="C4" s="0" t="s">
        <v>68</v>
      </c>
      <c r="D4" s="0" t="n">
        <v>1.833</v>
      </c>
      <c r="E4" s="0" t="n">
        <v>0.0005</v>
      </c>
      <c r="F4" s="8" t="s">
        <v>71</v>
      </c>
    </row>
    <row r="5" customFormat="false" ht="15" hidden="false" customHeight="false" outlineLevel="0" collapsed="false">
      <c r="A5" s="0" t="n">
        <v>4</v>
      </c>
      <c r="B5" s="0" t="s">
        <v>11</v>
      </c>
      <c r="C5" s="0" t="s">
        <v>68</v>
      </c>
      <c r="D5" s="0" t="n">
        <v>82.8</v>
      </c>
      <c r="E5" s="0" t="n">
        <v>0.05</v>
      </c>
      <c r="F5" s="8" t="s">
        <v>72</v>
      </c>
    </row>
    <row r="6" customFormat="false" ht="15" hidden="false" customHeight="false" outlineLevel="0" collapsed="false">
      <c r="A6" s="0" t="n">
        <v>5</v>
      </c>
      <c r="B6" s="0" t="s">
        <v>11</v>
      </c>
      <c r="C6" s="0" t="s">
        <v>68</v>
      </c>
      <c r="D6" s="0" t="n">
        <v>22.5</v>
      </c>
      <c r="E6" s="0" t="n">
        <v>0.05</v>
      </c>
      <c r="F6" s="8" t="s">
        <v>73</v>
      </c>
    </row>
    <row r="7" customFormat="false" ht="15" hidden="false" customHeight="false" outlineLevel="0" collapsed="false">
      <c r="A7" s="0" t="n">
        <v>6</v>
      </c>
      <c r="B7" s="0" t="s">
        <v>11</v>
      </c>
      <c r="C7" s="0" t="s">
        <v>68</v>
      </c>
      <c r="D7" s="0" t="n">
        <v>9.8</v>
      </c>
      <c r="E7" s="0" t="n">
        <v>0.05</v>
      </c>
      <c r="F7" s="8" t="s">
        <v>74</v>
      </c>
    </row>
    <row r="8" customFormat="false" ht="15" hidden="false" customHeight="false" outlineLevel="0" collapsed="false">
      <c r="A8" s="0" t="n">
        <v>7</v>
      </c>
      <c r="B8" s="0" t="s">
        <v>11</v>
      </c>
      <c r="C8" s="0" t="s">
        <v>75</v>
      </c>
      <c r="D8" s="0" t="s">
        <v>76</v>
      </c>
      <c r="F8" s="8" t="s">
        <v>77</v>
      </c>
    </row>
    <row r="9" customFormat="false" ht="28.35" hidden="false" customHeight="false" outlineLevel="0" collapsed="false">
      <c r="A9" s="0" t="n">
        <v>8</v>
      </c>
      <c r="B9" s="0" t="s">
        <v>12</v>
      </c>
      <c r="C9" s="0" t="s">
        <v>68</v>
      </c>
      <c r="D9" s="0" t="n">
        <v>12.76</v>
      </c>
      <c r="E9" s="0" t="n">
        <v>0.005</v>
      </c>
      <c r="F9" s="8" t="s">
        <v>78</v>
      </c>
    </row>
    <row r="10" customFormat="false" ht="15" hidden="false" customHeight="false" outlineLevel="0" collapsed="false">
      <c r="A10" s="0" t="n">
        <v>9</v>
      </c>
      <c r="B10" s="0" t="s">
        <v>12</v>
      </c>
      <c r="C10" s="0" t="s">
        <v>68</v>
      </c>
      <c r="D10" s="0" t="n">
        <v>0.045</v>
      </c>
      <c r="E10" s="0" t="n">
        <v>0.0005</v>
      </c>
      <c r="F10" s="8" t="s">
        <v>79</v>
      </c>
    </row>
    <row r="11" customFormat="false" ht="15" hidden="false" customHeight="false" outlineLevel="0" collapsed="false">
      <c r="A11" s="0" t="n">
        <v>10</v>
      </c>
      <c r="B11" s="0" t="s">
        <v>12</v>
      </c>
      <c r="C11" s="0" t="s">
        <v>75</v>
      </c>
      <c r="D11" s="0" t="s">
        <v>80</v>
      </c>
      <c r="F11" s="8" t="s">
        <v>81</v>
      </c>
    </row>
    <row r="12" customFormat="false" ht="28.35" hidden="false" customHeight="false" outlineLevel="0" collapsed="false">
      <c r="A12" s="0" t="n">
        <v>11</v>
      </c>
      <c r="B12" s="0" t="s">
        <v>12</v>
      </c>
      <c r="C12" s="0" t="s">
        <v>68</v>
      </c>
      <c r="D12" s="0" t="n">
        <v>43</v>
      </c>
      <c r="E12" s="0" t="n">
        <v>0.5</v>
      </c>
      <c r="F12" s="8" t="s">
        <v>82</v>
      </c>
    </row>
    <row r="13" customFormat="false" ht="15" hidden="false" customHeight="false" outlineLevel="0" collapsed="false">
      <c r="A13" s="0" t="n">
        <v>12</v>
      </c>
      <c r="B13" s="0" t="s">
        <v>12</v>
      </c>
      <c r="C13" s="0" t="s">
        <v>68</v>
      </c>
      <c r="D13" s="0" t="n">
        <v>0.34</v>
      </c>
      <c r="E13" s="0" t="n">
        <v>0.005</v>
      </c>
      <c r="F13" s="8" t="s">
        <v>83</v>
      </c>
    </row>
    <row r="14" customFormat="false" ht="15" hidden="false" customHeight="false" outlineLevel="0" collapsed="false">
      <c r="A14" s="0" t="n">
        <v>13</v>
      </c>
      <c r="B14" s="0" t="s">
        <v>12</v>
      </c>
      <c r="C14" s="0" t="s">
        <v>75</v>
      </c>
      <c r="D14" s="0" t="s">
        <v>84</v>
      </c>
      <c r="F14" s="8" t="s">
        <v>85</v>
      </c>
    </row>
    <row r="15" customFormat="false" ht="15" hidden="false" customHeight="false" outlineLevel="0" collapsed="false">
      <c r="A15" s="0" t="n">
        <v>14</v>
      </c>
      <c r="B15" s="0" t="s">
        <v>13</v>
      </c>
      <c r="C15" s="0" t="s">
        <v>68</v>
      </c>
      <c r="D15" s="0" t="n">
        <v>1.239</v>
      </c>
      <c r="E15" s="0" t="n">
        <v>0.0005</v>
      </c>
      <c r="F15" s="8" t="s">
        <v>86</v>
      </c>
    </row>
    <row r="16" customFormat="false" ht="15" hidden="false" customHeight="false" outlineLevel="0" collapsed="false">
      <c r="A16" s="0" t="n">
        <v>15</v>
      </c>
      <c r="B16" s="0" t="s">
        <v>13</v>
      </c>
      <c r="C16" s="0" t="s">
        <v>68</v>
      </c>
      <c r="D16" s="0" t="n">
        <v>0.7739</v>
      </c>
      <c r="E16" s="0" t="n">
        <v>5E-005</v>
      </c>
      <c r="F16" s="8" t="s">
        <v>87</v>
      </c>
    </row>
    <row r="17" customFormat="false" ht="15" hidden="false" customHeight="false" outlineLevel="0" collapsed="false">
      <c r="A17" s="0" t="n">
        <v>16</v>
      </c>
      <c r="B17" s="0" t="s">
        <v>13</v>
      </c>
      <c r="C17" s="0" t="s">
        <v>68</v>
      </c>
      <c r="D17" s="0" t="n">
        <v>3.8</v>
      </c>
      <c r="E17" s="0" t="n">
        <v>0.005</v>
      </c>
      <c r="F17" s="8" t="s">
        <v>88</v>
      </c>
    </row>
    <row r="18" customFormat="false" ht="15" hidden="false" customHeight="false" outlineLevel="0" collapsed="false">
      <c r="A18" s="0" t="n">
        <v>17</v>
      </c>
      <c r="B18" s="0" t="s">
        <v>13</v>
      </c>
      <c r="C18" s="0" t="s">
        <v>68</v>
      </c>
      <c r="D18" s="0" t="n">
        <v>-25.8</v>
      </c>
      <c r="E18" s="0" t="n">
        <v>0.05</v>
      </c>
      <c r="F18" s="8" t="s">
        <v>89</v>
      </c>
    </row>
    <row r="19" customFormat="false" ht="15" hidden="false" customHeight="false" outlineLevel="0" collapsed="false">
      <c r="A19" s="0" t="n">
        <v>18</v>
      </c>
      <c r="B19" s="0" t="s">
        <v>13</v>
      </c>
      <c r="C19" s="0" t="s">
        <v>68</v>
      </c>
      <c r="D19" s="0" t="n">
        <v>56</v>
      </c>
      <c r="E19" s="0" t="n">
        <v>1</v>
      </c>
      <c r="F19" s="8" t="s">
        <v>90</v>
      </c>
    </row>
    <row r="20" customFormat="false" ht="15" hidden="false" customHeight="false" outlineLevel="0" collapsed="false">
      <c r="A20" s="0" t="n">
        <v>19</v>
      </c>
      <c r="B20" s="0" t="s">
        <v>13</v>
      </c>
      <c r="C20" s="0" t="s">
        <v>75</v>
      </c>
      <c r="D20" s="0" t="s">
        <v>76</v>
      </c>
      <c r="F20" s="8" t="s">
        <v>91</v>
      </c>
    </row>
    <row r="21" customFormat="false" ht="15" hidden="false" customHeight="false" outlineLevel="0" collapsed="false">
      <c r="A21" s="0" t="n">
        <v>20</v>
      </c>
      <c r="B21" s="0" t="s">
        <v>13</v>
      </c>
      <c r="C21" s="0" t="s">
        <v>75</v>
      </c>
      <c r="D21" s="0" t="s">
        <v>92</v>
      </c>
      <c r="F21" s="8" t="s">
        <v>93</v>
      </c>
    </row>
    <row r="22" customFormat="false" ht="15" hidden="false" customHeight="false" outlineLevel="0" collapsed="false">
      <c r="A22" s="0" t="n">
        <v>21</v>
      </c>
      <c r="B22" s="0" t="s">
        <v>14</v>
      </c>
      <c r="C22" s="0" t="s">
        <v>68</v>
      </c>
      <c r="D22" s="0" t="n">
        <v>11.88</v>
      </c>
      <c r="E22" s="0" t="n">
        <v>0.005</v>
      </c>
      <c r="F22" s="8" t="s">
        <v>94</v>
      </c>
    </row>
    <row r="23" customFormat="false" ht="15" hidden="false" customHeight="false" outlineLevel="0" collapsed="false">
      <c r="A23" s="0" t="n">
        <v>22</v>
      </c>
      <c r="B23" s="0" t="s">
        <v>14</v>
      </c>
      <c r="C23" s="0" t="s">
        <v>68</v>
      </c>
      <c r="D23" s="0" t="n">
        <v>200</v>
      </c>
      <c r="E23" s="0" t="n">
        <v>1</v>
      </c>
      <c r="F23" s="8" t="s">
        <v>95</v>
      </c>
    </row>
    <row r="24" customFormat="false" ht="15" hidden="false" customHeight="false" outlineLevel="0" collapsed="false">
      <c r="A24" s="0" t="n">
        <v>23</v>
      </c>
      <c r="B24" s="0" t="s">
        <v>14</v>
      </c>
      <c r="C24" s="0" t="s">
        <v>68</v>
      </c>
      <c r="D24" s="0" t="n">
        <v>420</v>
      </c>
      <c r="E24" s="0" t="n">
        <v>0.5</v>
      </c>
      <c r="F24" s="8" t="s">
        <v>96</v>
      </c>
    </row>
    <row r="25" customFormat="false" ht="15" hidden="false" customHeight="false" outlineLevel="0" collapsed="false">
      <c r="A25" s="0" t="n">
        <v>24</v>
      </c>
      <c r="B25" s="0" t="s">
        <v>14</v>
      </c>
      <c r="C25" s="0" t="s">
        <v>68</v>
      </c>
      <c r="D25" s="0" t="n">
        <v>8.3</v>
      </c>
      <c r="E25" s="0" t="n">
        <v>0.005</v>
      </c>
      <c r="F25" s="8" t="s">
        <v>97</v>
      </c>
    </row>
    <row r="26" customFormat="false" ht="15" hidden="false" customHeight="false" outlineLevel="0" collapsed="false">
      <c r="A26" s="0" t="n">
        <v>25</v>
      </c>
      <c r="B26" s="0" t="s">
        <v>14</v>
      </c>
      <c r="C26" s="0" t="s">
        <v>68</v>
      </c>
      <c r="D26" s="0" t="n">
        <v>63</v>
      </c>
      <c r="E26" s="0" t="n">
        <v>0.5</v>
      </c>
      <c r="F26" s="8" t="s">
        <v>98</v>
      </c>
    </row>
    <row r="27" customFormat="false" ht="15" hidden="false" customHeight="false" outlineLevel="0" collapsed="false">
      <c r="A27" s="0" t="n">
        <v>26</v>
      </c>
      <c r="B27" s="0" t="s">
        <v>14</v>
      </c>
      <c r="C27" s="0" t="s">
        <v>68</v>
      </c>
      <c r="D27" s="0" t="n">
        <v>380</v>
      </c>
      <c r="E27" s="0" t="n">
        <v>1</v>
      </c>
      <c r="F27" s="8" t="s">
        <v>99</v>
      </c>
    </row>
    <row r="28" customFormat="false" ht="15" hidden="false" customHeight="false" outlineLevel="0" collapsed="false">
      <c r="A28" s="0" t="n">
        <v>27</v>
      </c>
      <c r="B28" s="0" t="s">
        <v>14</v>
      </c>
      <c r="C28" s="0" t="s">
        <v>75</v>
      </c>
      <c r="D28" s="0" t="s">
        <v>92</v>
      </c>
      <c r="F28" s="8" t="s">
        <v>100</v>
      </c>
    </row>
    <row r="29" customFormat="false" ht="15" hidden="false" customHeight="false" outlineLevel="0" collapsed="false">
      <c r="A29" s="0" t="n">
        <v>28</v>
      </c>
      <c r="B29" s="0" t="s">
        <v>15</v>
      </c>
      <c r="C29" s="0" t="s">
        <v>68</v>
      </c>
      <c r="D29" s="0" t="n">
        <v>38.49</v>
      </c>
      <c r="E29" s="0" t="n">
        <v>0.005</v>
      </c>
      <c r="F29" s="8" t="s">
        <v>101</v>
      </c>
    </row>
    <row r="30" customFormat="false" ht="15" hidden="false" customHeight="false" outlineLevel="0" collapsed="false">
      <c r="A30" s="0" t="n">
        <v>29</v>
      </c>
      <c r="B30" s="0" t="s">
        <v>15</v>
      </c>
      <c r="C30" s="0" t="s">
        <v>75</v>
      </c>
      <c r="D30" s="0" t="s">
        <v>80</v>
      </c>
      <c r="F30" s="8" t="s">
        <v>102</v>
      </c>
    </row>
    <row r="31" customFormat="false" ht="15" hidden="false" customHeight="false" outlineLevel="0" collapsed="false">
      <c r="A31" s="0" t="n">
        <v>30</v>
      </c>
      <c r="B31" s="0" t="s">
        <v>15</v>
      </c>
      <c r="C31" s="0" t="s">
        <v>75</v>
      </c>
      <c r="D31" s="0" t="s">
        <v>92</v>
      </c>
      <c r="F31" s="8" t="s">
        <v>103</v>
      </c>
    </row>
    <row r="32" customFormat="false" ht="15" hidden="false" customHeight="false" outlineLevel="0" collapsed="false">
      <c r="A32" s="0" t="n">
        <v>31</v>
      </c>
      <c r="B32" s="0" t="s">
        <v>15</v>
      </c>
      <c r="C32" s="0" t="s">
        <v>75</v>
      </c>
      <c r="D32" s="0" t="s">
        <v>84</v>
      </c>
      <c r="F32" s="8" t="s">
        <v>104</v>
      </c>
    </row>
    <row r="33" customFormat="false" ht="15" hidden="false" customHeight="false" outlineLevel="0" collapsed="false">
      <c r="A33" s="0" t="n">
        <v>32</v>
      </c>
      <c r="B33" s="0" t="s">
        <v>15</v>
      </c>
      <c r="C33" s="0" t="s">
        <v>68</v>
      </c>
      <c r="D33" s="0" t="n">
        <v>12</v>
      </c>
      <c r="E33" s="0" t="n">
        <v>0.5</v>
      </c>
      <c r="F33" s="8" t="s">
        <v>105</v>
      </c>
    </row>
    <row r="34" customFormat="false" ht="15" hidden="false" customHeight="false" outlineLevel="0" collapsed="false">
      <c r="A34" s="0" t="n">
        <v>33</v>
      </c>
      <c r="B34" s="0" t="s">
        <v>15</v>
      </c>
      <c r="C34" s="0" t="s">
        <v>68</v>
      </c>
      <c r="D34" s="0" t="n">
        <v>17.2</v>
      </c>
      <c r="E34" s="0" t="n">
        <v>0.05</v>
      </c>
      <c r="F34" s="8" t="s">
        <v>106</v>
      </c>
    </row>
    <row r="35" customFormat="false" ht="15" hidden="false" customHeight="false" outlineLevel="0" collapsed="false">
      <c r="A35" s="0" t="n">
        <v>34</v>
      </c>
      <c r="B35" s="0" t="s">
        <v>16</v>
      </c>
      <c r="C35" s="0" t="s">
        <v>68</v>
      </c>
      <c r="D35" s="0" t="n">
        <v>56.25</v>
      </c>
      <c r="E35" s="0" t="n">
        <v>0.005</v>
      </c>
      <c r="F35" s="8" t="s">
        <v>107</v>
      </c>
    </row>
    <row r="36" customFormat="false" ht="15" hidden="false" customHeight="false" outlineLevel="0" collapsed="false">
      <c r="A36" s="0" t="n">
        <v>35</v>
      </c>
      <c r="B36" s="0" t="s">
        <v>16</v>
      </c>
      <c r="C36" s="0" t="s">
        <v>68</v>
      </c>
      <c r="D36" s="0" t="n">
        <v>483</v>
      </c>
      <c r="E36" s="0" t="n">
        <v>1</v>
      </c>
      <c r="F36" s="8" t="s">
        <v>108</v>
      </c>
    </row>
    <row r="37" customFormat="false" ht="15" hidden="false" customHeight="false" outlineLevel="0" collapsed="false">
      <c r="A37" s="0" t="n">
        <v>36</v>
      </c>
      <c r="B37" s="0" t="s">
        <v>16</v>
      </c>
      <c r="C37" s="0" t="s">
        <v>68</v>
      </c>
      <c r="D37" s="0" t="n">
        <v>7.58</v>
      </c>
      <c r="E37" s="0" t="n">
        <v>0.005</v>
      </c>
      <c r="F37" s="8" t="s">
        <v>109</v>
      </c>
    </row>
    <row r="38" customFormat="false" ht="15" hidden="false" customHeight="false" outlineLevel="0" collapsed="false">
      <c r="A38" s="0" t="n">
        <v>37</v>
      </c>
      <c r="B38" s="0" t="s">
        <v>16</v>
      </c>
      <c r="C38" s="0" t="s">
        <v>68</v>
      </c>
      <c r="D38" s="0" t="n">
        <v>395</v>
      </c>
      <c r="E38" s="0" t="n">
        <v>1</v>
      </c>
      <c r="F38" s="8" t="s">
        <v>110</v>
      </c>
    </row>
    <row r="39" customFormat="false" ht="15" hidden="false" customHeight="false" outlineLevel="0" collapsed="false">
      <c r="A39" s="0" t="n">
        <v>38</v>
      </c>
      <c r="B39" s="0" t="s">
        <v>16</v>
      </c>
      <c r="C39" s="0" t="s">
        <v>68</v>
      </c>
      <c r="D39" s="0" t="n">
        <v>18.5</v>
      </c>
      <c r="E39" s="0" t="n">
        <v>0.05</v>
      </c>
      <c r="F39" s="8" t="s">
        <v>111</v>
      </c>
    </row>
    <row r="40" customFormat="false" ht="15" hidden="false" customHeight="false" outlineLevel="0" collapsed="false">
      <c r="A40" s="0" t="n">
        <v>39</v>
      </c>
      <c r="B40" s="0" t="s">
        <v>16</v>
      </c>
      <c r="C40" s="0" t="s">
        <v>68</v>
      </c>
      <c r="D40" s="0" t="n">
        <v>13.35</v>
      </c>
      <c r="E40" s="0" t="n">
        <v>0.005</v>
      </c>
      <c r="F40" s="8" t="s">
        <v>112</v>
      </c>
    </row>
    <row r="41" customFormat="false" ht="15" hidden="false" customHeight="false" outlineLevel="0" collapsed="false">
      <c r="A41" s="0" t="n">
        <v>40</v>
      </c>
      <c r="B41" s="0" t="s">
        <v>16</v>
      </c>
      <c r="C41" s="0" t="s">
        <v>75</v>
      </c>
      <c r="D41" s="0" t="s">
        <v>80</v>
      </c>
      <c r="F41" s="8" t="s">
        <v>113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2026-09-23T21:59:42Z</dcterms:created>
  <dc:creator>openpyxl</dc:creator>
  <dc:description/>
  <dc:language>en-US</dc:language>
  <cp:lastModifiedBy/>
  <dcterms:modified xsi:type="dcterms:W3CDTF">2026-09-23T21:59:42Z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