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<sst xmlns="http://schemas.openxmlformats.org/spreadsheetml/2006/main" count="241" uniqueCount="114">
  <si>
    <t xml:space="preserve">Forty questions on The Private Credit Investor</t>
  </si>
  <si>
    <t xml:space="preserve">Answer in the yellow column of sheet 1. Numbers as numbers, in the unit the question asks for (a ratio as 1.70, a percentage as 8.9). Multiple-choice as a single letter.</t>
  </si>
  <si>
    <t xml:space="preserve">Column F marks each answer as you type. Sheet 2 counts your errors chapter by chapter: that is your revision list.</t>
  </si>
  <si>
    <t xml:space="preserve">Sheet 3 carries every answer and the reason for it. Nothing is hidden. Read it after you have answered, not before.</t>
  </si>
  <si>
    <t xml:space="preserve">The numeric questions on Halstead, Ridgeline and Calloway are the book's own cases. The Halstead figures come from Lender_Model.xlsx; the Ridgeline figures from Ridgeline_Fund_Economics.xlsx.</t>
  </si>
  <si>
    <t xml:space="preserve">julianrsterling.com/privatecredit</t>
  </si>
  <si>
    <t xml:space="preserve">Chapter</t>
  </si>
  <si>
    <t xml:space="preserve">Questions</t>
  </si>
  <si>
    <t xml:space="preserve">Answered</t>
  </si>
  <si>
    <t xml:space="preserve">Right</t>
  </si>
  <si>
    <t xml:space="preserve">Wrong</t>
  </si>
  <si>
    <t xml:space="preserve">Credit analysis</t>
  </si>
  <si>
    <t xml:space="preserve">Modelling</t>
  </si>
  <si>
    <t xml:space="preserve">Structuring</t>
  </si>
  <si>
    <t xml:space="preserve">Portfolio</t>
  </si>
  <si>
    <t xml:space="preserve">Monitoring</t>
  </si>
  <si>
    <t xml:space="preserve">Fund economics</t>
  </si>
  <si>
    <t xml:space="preserve">Total</t>
  </si>
  <si>
    <t xml:space="preserve">Score</t>
  </si>
  <si>
    <t xml:space="preserve">Revise first</t>
  </si>
  <si>
    <t xml:space="preserve">#</t>
  </si>
  <si>
    <t xml:space="preserve">Question</t>
  </si>
  <si>
    <t xml:space="preserve">Your answer</t>
  </si>
  <si>
    <t xml:space="preserve">Marked</t>
  </si>
  <si>
    <t xml:space="preserve">At Ashford, a junior analyst flexed revenue down but left gross margin untouched in the downside. What did rebuilding it with operating leverage do to downside coverage? A) 1.6x to 0.9x  B) 1.6x to 1.1x  C) nothing  D) 1.1x to 1.6x</t>
  </si>
  <si>
    <t xml:space="preserve">A company has booked a "one-time" restructuring charge in three of the last four years. How should the lender's EBITDA treat it? A) add it back once  B) ignore it, it is below EBITDA  C) treat it as a recurring cost of operations  D) add it back every year</t>
  </si>
  <si>
    <t xml:space="preserve">Halstead: revenue 100, trailing EBITDA margin 22%, unitranche at 6.25x. What is the debt at closing?</t>
  </si>
  <si>
    <t xml:space="preserve">Halstead base case, year 1: revenue grows 6% and the margin holds at 22%. What is year-1 EBITDA?</t>
  </si>
  <si>
    <t xml:space="preserve">Halstead downside, year 1: revenue falls 12% and the margin compresses to 17%. What is year-1 EBITDA?</t>
  </si>
  <si>
    <t xml:space="preserve">Using the companion model, what is the fixed charge coverage ratio in the base case, year 1? (two decimals)</t>
  </si>
  <si>
    <t xml:space="preserve">And in the downside case, year 1? (two decimals)</t>
  </si>
  <si>
    <t xml:space="preserve">And in the stress case (revenue -20%, margin 15%), year 1? (two decimals)</t>
  </si>
  <si>
    <t xml:space="preserve">Halstead downside: closing debt to year-1 EBITDA after amortisation and sweep. (two decimals, in turns)</t>
  </si>
  <si>
    <t xml:space="preserve">The leverage covenant in the companion model is 9.5x. Which statement is right? A) it is set above the downside level, which is what "informed where the covenant was set" means  B) it is set close to closing leverage  C) it is irrelevant to the downside  D) it is breached in the downside</t>
  </si>
  <si>
    <t xml:space="preserve">Halstead base case, year 1: interest coverage, EBITDA over cash interest. (two decimals)</t>
  </si>
  <si>
    <t xml:space="preserve">Halstead base case, year 1: cash interest on the opening debt. (two decimals)</t>
  </si>
  <si>
    <t xml:space="preserve">Halstead base case, year 1: scheduled amortisation at 1% of original principal. (three decimals)</t>
  </si>
  <si>
    <t xml:space="preserve">Halstead base case: leverage at the end of year 5, with a 50% sweep. (two decimals)</t>
  </si>
  <si>
    <t xml:space="preserve">Why can a business show acceptable annual coverage and still run out of cash? A) because of the tax rate  B) because of a seasonal trough an annual model never surfaces  C) it cannot  D) because coverage uses EBITDA</t>
  </si>
  <si>
    <t xml:space="preserve">A revolver sized against average working capital need will: A) replace the need for a stress case  B) always be undrawn  C) look adequate in the base case and prove short exactly when it is needed  D) be adequate in every case</t>
  </si>
  <si>
    <t xml:space="preserve">Calloway's add-on had nine months of history. What was missing from the original downside? A) a tax case  B) a separate, harsher churn assumption on the acquired unit  C) a revolver  D) a margin sensitivity</t>
  </si>
  <si>
    <t xml:space="preserve">A first lien detaches at 4.5x in a business valued at 9.0x EBITDA. How many turns of value sit below it before the collateral is impaired?</t>
  </si>
  <si>
    <t xml:space="preserve">Same 4.5x detach point, business valued at 5.5x. Turns of cushion?</t>
  </si>
  <si>
    <t xml:space="preserve">First lien 0 to 4.5x, second lien 4.5x to 6.0x. How thick is the second lien, in turns of EBITDA?</t>
  </si>
  <si>
    <t xml:space="preserve">Aster: a $140m unitranche at 5.75x. What EBITDA does that imply, in $m? (two decimals)</t>
  </si>
  <si>
    <t xml:space="preserve">Aster first-out covers the first 3.5x. How large is it, in $m? (one decimal)</t>
  </si>
  <si>
    <t xml:space="preserve">And the last-out Ridgeline retains, 2.25x, in $m? (one decimal)</t>
  </si>
  <si>
    <t xml:space="preserve">Calloway: 99 OID, four-year maturity, cash coupon 8.55%. Yield to maturity, in per cent? (one decimal)</t>
  </si>
  <si>
    <t xml:space="preserve">Same loan prepaid at the end of year two at the 101 call. IRR, in per cent? (one decimal)</t>
  </si>
  <si>
    <t xml:space="preserve">A loan returns 1.15x invested capital over 18 months. IRR in per cent? (one decimal)</t>
  </si>
  <si>
    <t xml:space="preserve">The same 1.15x over four years. IRR in per cent? (one decimal)</t>
  </si>
  <si>
    <t xml:space="preserve">Brightwater: to win a competitive process, which concession did the partner keep off the table? A) the maintenance covenant level  B) the spread  C) call protection  D) OID</t>
  </si>
  <si>
    <t xml:space="preserve">A single-sponsor limit of 15% is computed on funded positions only. What does the chapter say it should be computed on? A) NAV  B) fund size at first close  C) funded positions, as written  D) total committed exposure, including undrawn delayed-draw and revolver commitments</t>
  </si>
  <si>
    <t xml:space="preserve">What should every waiver come with? A) a new sponsor  B) an extended maturity only  C) nothing, it preserves the relationship  D) additional pricing, tighter reporting, a paydown or a covenant reset</t>
  </si>
  <si>
    <t xml:space="preserve">Bellamy amend-and-extend: which is NOT one of Ridgeline's three conditions? A) a rate cut  B) new sponsor equity  C) thirteen-week cash flow updated weekly  D) fresh independent valuation</t>
  </si>
  <si>
    <t xml:space="preserve">Ridgeline Fund IV, per 100 of LP equity at one turn: gross return on LP equity, in per cent? (two decimals)</t>
  </si>
  <si>
    <t xml:space="preserve">Net return to the LP, in per cent? (two decimals)</t>
  </si>
  <si>
    <t xml:space="preserve">Carried interest, in points? (two decimals)</t>
  </si>
  <si>
    <t xml:space="preserve">Erosion from gross to net measured on a consistent base (equity to equity), in per cent? (one decimal)</t>
  </si>
  <si>
    <t xml:space="preserve">Net to the LP if the 1.5% fee is charged on the LP's 100 rather than on 200 of assets, in per cent? (two decimals)</t>
  </si>
  <si>
    <t xml:space="preserve">Annual loss rate the fund absorbs before the LP's net return reaches zero, at one turn of leverage, in per cent? (two decimals)</t>
  </si>
  <si>
    <t xml:space="preserve">Points of loss tolerance surrendered per point of net return gained, going from zero to two turns? (one decimal)</t>
  </si>
  <si>
    <t xml:space="preserve">A 5% position recovering 20 cents, one turn of leverage: cost in points of LP equity? (two decimals)</t>
  </si>
  <si>
    <t xml:space="preserve">The same 3.70-point fee load as a share of a 25% buyout gross, in per cent? (one decimal)</t>
  </si>
  <si>
    <t xml:space="preserve">Type</t>
  </si>
  <si>
    <t xml:space="preserve">Answer</t>
  </si>
  <si>
    <t xml:space="preserve">Tolerance</t>
  </si>
  <si>
    <t xml:space="preserve">Why</t>
  </si>
  <si>
    <t xml:space="preserve">mcq</t>
  </si>
  <si>
    <t xml:space="preserve">B</t>
  </si>
  <si>
    <t xml:space="preserve">Fixed manufacturing overhead does not shrink with revenue, so margin compresses too. Coverage fell from 1.6x to 1.1x and changed the leverage the fund would underwrite.</t>
  </si>
  <si>
    <t xml:space="preserve">C</t>
  </si>
  <si>
    <t xml:space="preserve">Three in four years is not one-time: restructuring is a recurring cost of running this business, and the lender's EBITDA should carry it.</t>
  </si>
  <si>
    <t xml:space="preserve">num</t>
  </si>
  <si>
    <t xml:space="preserve">6.25 x (22% x 100) = 6.25 x 22 = 137.5.</t>
  </si>
  <si>
    <t xml:space="preserve">100 x 1.06 = 106 of revenue; 106 x 22% = 23.32.</t>
  </si>
  <si>
    <t xml:space="preserve">100 x 0.88 = 88; 88 x 17% = 14.96. Revenue falls 12%, EBITDA falls 32% against the base.</t>
  </si>
  <si>
    <t xml:space="preserve">(EBITDA - capex - cash taxes) / (cash interest + scheduled amortisation) = 1.70x, exactly as the chapter publishes.</t>
  </si>
  <si>
    <t xml:space="preserve">1.15x: thin, but still above 1.0x. That result, not the base case, decided whether Fund IV proceeded.</t>
  </si>
  <si>
    <t xml:space="preserve">0.93x. Below 1.0x, as a real stress usually is. What matters next is the liquidity runway and the enterprise value left for recovery.</t>
  </si>
  <si>
    <t xml:space="preserve">Debt barely moves in a year while EBITDA drops to 14.96: leverage jumps from 6.25x to 9.04x.</t>
  </si>
  <si>
    <t xml:space="preserve">A</t>
  </si>
  <si>
    <t xml:space="preserve">At 9.5x the covenant sits above the downside's 9.04x: the downside is survivable without a breach. Tighten it to 9.0x and the same downside becomes a breach.</t>
  </si>
  <si>
    <t xml:space="preserve">23.32 / (137.5 x 7.0404%) = 23.32 / 9.68 = 2.41x. Interest coverage ignores capex, tax and amortisation, so it always reads higher than fixed charge coverage.</t>
  </si>
  <si>
    <t xml:space="preserve">137.5 x 7.0404% = 9.68.</t>
  </si>
  <si>
    <t xml:space="preserve">1% x 137.5 = 1.375. A nominal 1% a year with a bullet at maturity, as the debt schedule section describes.</t>
  </si>
  <si>
    <t xml:space="preserve">Debt falls from 137.5 to about 107.2 while EBITDA grows to 29.4: 3.64x. The sweep, not the 1% amortisation, does most of the deleveraging.</t>
  </si>
  <si>
    <t xml:space="preserve">The liquidity section: quarterly modelling of seasonal businesses is the difference between catching a crunch in underwriting and discovering it in a default notice.</t>
  </si>
  <si>
    <t xml:space="preserve">Size it against peak seasonal draw under the downside and stress, not the average.</t>
  </si>
  <si>
    <t xml:space="preserve">Stressing the acquired piece alone with steeper churn pushed combined coverage well below 1.0x in year two.</t>
  </si>
  <si>
    <t xml:space="preserve">9.0 - 4.5 = 4.5 turns of equity and subordinated value.</t>
  </si>
  <si>
    <t xml:space="preserve">5.5 - 4.5 = 1.0. Same loan on paper, a much thinner cushion.</t>
  </si>
  <si>
    <t xml:space="preserve">6.0 - 4.5 = 1.5 turns: attach and detach points describe how much value erosion a tranche can absorb before its recovery is impaired.</t>
  </si>
  <si>
    <t xml:space="preserve">140 / 5.75 = 24.35.</t>
  </si>
  <si>
    <t xml:space="preserve">3.5 x 24.35 = 85.2, or 140 x 3.5/5.75.</t>
  </si>
  <si>
    <t xml:space="preserve">2.25 x 24.35 = 54.8. The riskiest slice, kept on balance sheet at the wider spread.</t>
  </si>
  <si>
    <t xml:space="preserve">Solving 99 = coupons + 100 at year 4 gives 8.9%, the chapter's figure.</t>
  </si>
  <si>
    <t xml:space="preserve">The call premium and the accelerated OID lift the IRR to 9.6%: the truer estimate of what the fund expects to earn.</t>
  </si>
  <si>
    <t xml:space="preserve">1.15^(1/1.5) - 1 = 9.8%.</t>
  </si>
  <si>
    <t xml:space="preserve">1.15^(1/4) - 1 = 3.6%. Same multiple, a third of the IRR: present both.</t>
  </si>
  <si>
    <t xml:space="preserve">Protect the downside, negotiate the base case: pricing affects the performing return, the covenant affects the ability to intervene.</t>
  </si>
  <si>
    <t xml:space="preserve">D</t>
  </si>
  <si>
    <t xml:space="preserve">Undrawn commitments the fund must honour are real exposure: true exposure had passed 25% without breaching the letter of the policy.</t>
  </si>
  <si>
    <t xml:space="preserve">A waiver is a negotiation, not a courtesy.</t>
  </si>
  <si>
    <t xml:space="preserve">The three conditions were the valuation, the equity and the weekly thirteen-week cash flow.</t>
  </si>
  <si>
    <t xml:space="preserve">22.00 of asset yield less 7.00 of fund interest = 15.00 on 100.</t>
  </si>
  <si>
    <t xml:space="preserve">15.00 - 3.00 fee - 0.70 expenses - 3.00 losses = 8.30; carry 20% of (8.30 - 6.00) = 0.46; net 7.84.</t>
  </si>
  <si>
    <t xml:space="preserve">20% x (8.30 - 6.00) = 0.46.</t>
  </si>
  <si>
    <t xml:space="preserve">(15.00 - 7.84) / 15.00 = 47.7%, not the 28.7% the 11-to-8 framing suggests.</t>
  </si>
  <si>
    <t xml:space="preserve">The fee halves from 3.00 to 1.50 and carry adjusts: 9.04%. 1.20 points, 15% of everything the LP receives.</t>
  </si>
  <si>
    <t xml:space="preserve">5.65% at one turn, against 9.15% unlevered and 4.48% at two turns.</t>
  </si>
  <si>
    <t xml:space="preserve">Return +1.04 points (7.32 to 8.36), loss tolerance -4.67 points (9.15 to 4.48): 4.5 to 1.</t>
  </si>
  <si>
    <t xml:space="preserve">5% x 80% = 4.00 of assets, doubled by one turn of leverage: 8.00 points, more than a year of the 7.84 net return.</t>
  </si>
  <si>
    <t xml:space="preserve">3.70 / 25 = 14.8%, against 24.7% of this credit fund's 15% gross.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</si>
</sst>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35" hidden="false" customHeight="false" outlineLevel="0" collapsed="false">
      <c r="A1" s="1" t="s">
        <v>0</v>
      </c>
    </row>
    <row r="2" customFormat="false" ht="15" hidden="false" customHeight="false" outlineLevel="0" collapsed="false">
      <c r="A2" s="2"/>
    </row>
    <row r="3" customFormat="false" ht="1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15" hidden="false" customHeight="false" outlineLevel="0" collapsed="false">
      <c r="A6" s="2"/>
    </row>
    <row r="7" customFormat="false" ht="15" hidden="false" customHeight="false" outlineLevel="0" collapsed="false">
      <c r="A7" s="2" t="s">
        <v>4</v>
      </c>
    </row>
    <row r="8" customFormat="false" ht="15" hidden="false" customHeight="false" outlineLevel="0" collapsed="false">
      <c r="A8" s="2"/>
    </row>
    <row r="9" customFormat="false" ht="15" hidden="false" customHeight="false" outlineLevel="0" collapsed="false">
      <c r="A9"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2</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15</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11</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1</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2</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9</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41.75" hidden="false" customHeight="false" outlineLevel="0" collapsed="false">
      <c r="A2" s="5" t="n">
        <v>1</v>
      </c>
      <c r="B2" s="5" t="s">
        <v>11</v>
      </c>
      <c r="C2" s="6" t="s">
        <v>24</v>
      </c>
      <c r="D2" s="7"/>
      <c r="E2" s="5"/>
      <c r="F2" s="5" t="str">
        <f aca="false">IF(D2="","",IF(UPPER(TRIM(D2))='3. Marking'!D2,"Right","Wrong"))</f>
        <v/>
      </c>
    </row>
    <row r="3" customFormat="false" ht="41.75" hidden="false" customHeight="false" outlineLevel="0" collapsed="false">
      <c r="A3" s="5" t="n">
        <v>2</v>
      </c>
      <c r="B3" s="5" t="s">
        <v>11</v>
      </c>
      <c r="C3" s="6" t="s">
        <v>25</v>
      </c>
      <c r="D3" s="7"/>
      <c r="E3" s="5"/>
      <c r="F3" s="5" t="str">
        <f aca="false">IF(D3="","",IF(UPPER(TRIM(D3))='3. Marking'!D3,"Right","Wrong"))</f>
        <v/>
      </c>
    </row>
    <row r="4" customFormat="false" ht="15" hidden="false" customHeight="false" outlineLevel="0" collapsed="false">
      <c r="A4" s="5" t="n">
        <v>3</v>
      </c>
      <c r="B4" s="5" t="s">
        <v>12</v>
      </c>
      <c r="C4" s="6" t="s">
        <v>26</v>
      </c>
      <c r="D4" s="7"/>
      <c r="E4" s="5"/>
      <c r="F4" s="5" t="str">
        <f aca="false">IF(D4="","",IF(ISNUMBER(D4),IF(ABS(D4-'3. Marking'!D4)&lt;='3. Marking'!E4,"Right","Wrong"),"Enter a number"))</f>
        <v/>
      </c>
    </row>
    <row r="5" customFormat="false" ht="15" hidden="false" customHeight="false" outlineLevel="0" collapsed="false">
      <c r="A5" s="5" t="n">
        <v>4</v>
      </c>
      <c r="B5" s="5" t="s">
        <v>12</v>
      </c>
      <c r="C5" s="6" t="s">
        <v>27</v>
      </c>
      <c r="D5" s="7"/>
      <c r="E5" s="5"/>
      <c r="F5" s="5" t="str">
        <f aca="false">IF(D5="","",IF(ISNUMBER(D5),IF(ABS(D5-'3. Marking'!D5)&lt;='3. Marking'!E5,"Right","Wrong"),"Enter a number"))</f>
        <v/>
      </c>
    </row>
    <row r="6" customFormat="false" ht="15" hidden="false" customHeight="false" outlineLevel="0" collapsed="false">
      <c r="A6" s="5" t="n">
        <v>5</v>
      </c>
      <c r="B6" s="5" t="s">
        <v>12</v>
      </c>
      <c r="C6" s="6" t="s">
        <v>28</v>
      </c>
      <c r="D6" s="7"/>
      <c r="E6" s="5"/>
      <c r="F6" s="5" t="str">
        <f aca="false">IF(D6="","",IF(ISNUMBER(D6),IF(ABS(D6-'3. Marking'!D6)&lt;='3. Marking'!E6,"Right","Wrong"),"Enter a number"))</f>
        <v/>
      </c>
    </row>
    <row r="7" customFormat="false" ht="15" hidden="false" customHeight="false" outlineLevel="0" collapsed="false">
      <c r="A7" s="5" t="n">
        <v>6</v>
      </c>
      <c r="B7" s="5" t="s">
        <v>12</v>
      </c>
      <c r="C7" s="6" t="s">
        <v>29</v>
      </c>
      <c r="D7" s="7"/>
      <c r="E7" s="5"/>
      <c r="F7" s="5" t="str">
        <f aca="false">IF(D7="","",IF(ISNUMBER(D7),IF(ABS(D7-'3. Marking'!D7)&lt;='3. Marking'!E7,"Right","Wrong"),"Enter a number"))</f>
        <v/>
      </c>
    </row>
    <row r="8" customFormat="false" ht="15" hidden="false" customHeight="false" outlineLevel="0" collapsed="false">
      <c r="A8" s="5" t="n">
        <v>7</v>
      </c>
      <c r="B8" s="5" t="s">
        <v>12</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41.75" hidden="false" customHeight="false" outlineLevel="0" collapsed="false">
      <c r="A11" s="5" t="n">
        <v>10</v>
      </c>
      <c r="B11" s="5" t="s">
        <v>12</v>
      </c>
      <c r="C11" s="6" t="s">
        <v>33</v>
      </c>
      <c r="D11" s="7"/>
      <c r="E11" s="5"/>
      <c r="F11" s="5" t="str">
        <f aca="false">IF(D11="","",IF(UPPER(TRIM(D11))='3. Marking'!D11,"Right","Wrong"))</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12</v>
      </c>
      <c r="C16" s="6" t="s">
        <v>38</v>
      </c>
      <c r="D16" s="7"/>
      <c r="E16" s="5"/>
      <c r="F16" s="5" t="str">
        <f aca="false">IF(D16="","",IF(UPPER(TRIM(D16))='3. Marking'!D16,"Right","Wrong"))</f>
        <v/>
      </c>
    </row>
    <row r="17" customFormat="false" ht="41.75" hidden="false" customHeight="false" outlineLevel="0" collapsed="false">
      <c r="A17" s="5" t="n">
        <v>16</v>
      </c>
      <c r="B17" s="5" t="s">
        <v>12</v>
      </c>
      <c r="C17" s="6" t="s">
        <v>39</v>
      </c>
      <c r="D17" s="7"/>
      <c r="E17" s="5"/>
      <c r="F17" s="5" t="str">
        <f aca="false">IF(D17="","",IF(UPPER(TRIM(D17))='3. Marking'!D17,"Right","Wrong"))</f>
        <v/>
      </c>
    </row>
    <row r="18" customFormat="false" ht="28.35" hidden="false" customHeight="false" outlineLevel="0" collapsed="false">
      <c r="A18" s="5" t="n">
        <v>17</v>
      </c>
      <c r="B18" s="5" t="s">
        <v>12</v>
      </c>
      <c r="C18" s="6" t="s">
        <v>40</v>
      </c>
      <c r="D18" s="7"/>
      <c r="E18" s="5"/>
      <c r="F18" s="5" t="str">
        <f aca="false">IF(D18="","",IF(UPPER(TRIM(D18))='3. Marking'!D18,"Right","Wrong"))</f>
        <v/>
      </c>
    </row>
    <row r="19" customFormat="false" ht="28.3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13</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13</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13</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13</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13</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13</v>
      </c>
      <c r="C28" s="6" t="s">
        <v>50</v>
      </c>
      <c r="D28" s="7"/>
      <c r="E28" s="5"/>
      <c r="F28" s="5" t="str">
        <f aca="false">IF(D28="","",IF(ISNUMBER(D28),IF(ABS(D28-'3. Marking'!D28)&lt;='3. Marking'!E28,"Right","Wrong"),"Enter a number"))</f>
        <v/>
      </c>
    </row>
    <row r="29" customFormat="false" ht="28.35" hidden="false" customHeight="false" outlineLevel="0" collapsed="false">
      <c r="A29" s="5" t="n">
        <v>28</v>
      </c>
      <c r="B29" s="5" t="s">
        <v>13</v>
      </c>
      <c r="C29" s="6" t="s">
        <v>51</v>
      </c>
      <c r="D29" s="7"/>
      <c r="E29" s="5"/>
      <c r="F29" s="5" t="str">
        <f aca="false">IF(D29="","",IF(UPPER(TRIM(D29))='3. Marking'!D29,"Right","Wrong"))</f>
        <v/>
      </c>
    </row>
    <row r="30" customFormat="false" ht="41.75" hidden="false" customHeight="false" outlineLevel="0" collapsed="false">
      <c r="A30" s="5" t="n">
        <v>29</v>
      </c>
      <c r="B30" s="5" t="s">
        <v>14</v>
      </c>
      <c r="C30" s="6" t="s">
        <v>52</v>
      </c>
      <c r="D30" s="7"/>
      <c r="E30" s="5"/>
      <c r="F30" s="5" t="str">
        <f aca="false">IF(D30="","",IF(UPPER(TRIM(D30))='3. Marking'!D30,"Right","Wrong"))</f>
        <v/>
      </c>
    </row>
    <row r="31" customFormat="false" ht="28.35" hidden="false" customHeight="false" outlineLevel="0" collapsed="false">
      <c r="A31" s="5" t="n">
        <v>30</v>
      </c>
      <c r="B31" s="5" t="s">
        <v>15</v>
      </c>
      <c r="C31" s="6" t="s">
        <v>53</v>
      </c>
      <c r="D31" s="7"/>
      <c r="E31" s="5"/>
      <c r="F31" s="5" t="str">
        <f aca="false">IF(D31="","",IF(UPPER(TRIM(D31))='3. Marking'!D31,"Right","Wrong"))</f>
        <v/>
      </c>
    </row>
    <row r="32" customFormat="false" ht="28.35" hidden="false" customHeight="false" outlineLevel="0" collapsed="false">
      <c r="A32" s="5" t="n">
        <v>31</v>
      </c>
      <c r="B32" s="5" t="s">
        <v>15</v>
      </c>
      <c r="C32" s="6" t="s">
        <v>54</v>
      </c>
      <c r="D32" s="7"/>
      <c r="E32" s="5"/>
      <c r="F32" s="5" t="str">
        <f aca="false">IF(D32="","",IF(UPPER(TRIM(D32))='3. Marking'!D32,"Right","Wrong"))</f>
        <v/>
      </c>
    </row>
    <row r="33" customFormat="false" ht="15" hidden="false" customHeight="false" outlineLevel="0" collapsed="false">
      <c r="A33" s="5" t="n">
        <v>32</v>
      </c>
      <c r="B33" s="5" t="s">
        <v>16</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16</v>
      </c>
      <c r="C34" s="6" t="s">
        <v>56</v>
      </c>
      <c r="D34" s="7"/>
      <c r="E34" s="5"/>
      <c r="F34" s="5" t="str">
        <f aca="false">IF(D34="","",IF(ISNUMBER(D34),IF(ABS(D34-'3. Marking'!D34)&lt;='3. Marking'!E34,"Right","Wrong"),"Enter a number"))</f>
        <v/>
      </c>
    </row>
    <row r="35" customFormat="false" ht="15" hidden="false" customHeight="false" outlineLevel="0" collapsed="false">
      <c r="A35" s="5" t="n">
        <v>34</v>
      </c>
      <c r="B35" s="5" t="s">
        <v>16</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16"/>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28.35" hidden="false" customHeight="false" outlineLevel="0" collapsed="false">
      <c r="A2" s="0" t="n">
        <v>1</v>
      </c>
      <c r="B2" s="0" t="s">
        <v>11</v>
      </c>
      <c r="C2" s="0" t="s">
        <v>68</v>
      </c>
      <c r="D2" s="0" t="s">
        <v>69</v>
      </c>
      <c r="F2" s="8" t="s">
        <v>70</v>
      </c>
    </row>
    <row r="3" customFormat="false" ht="28.3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12</v>
      </c>
      <c r="C4" s="0" t="s">
        <v>73</v>
      </c>
      <c r="D4" s="0" t="n">
        <v>137.5</v>
      </c>
      <c r="E4" s="0" t="n">
        <v>0.05</v>
      </c>
      <c r="F4" s="8" t="s">
        <v>74</v>
      </c>
    </row>
    <row r="5" customFormat="false" ht="15" hidden="false" customHeight="false" outlineLevel="0" collapsed="false">
      <c r="A5" s="0" t="n">
        <v>4</v>
      </c>
      <c r="B5" s="0" t="s">
        <v>12</v>
      </c>
      <c r="C5" s="0" t="s">
        <v>73</v>
      </c>
      <c r="D5" s="0" t="n">
        <v>23.32</v>
      </c>
      <c r="E5" s="0" t="n">
        <v>0.01</v>
      </c>
      <c r="F5" s="8" t="s">
        <v>75</v>
      </c>
    </row>
    <row r="6" customFormat="false" ht="15" hidden="false" customHeight="false" outlineLevel="0" collapsed="false">
      <c r="A6" s="0" t="n">
        <v>5</v>
      </c>
      <c r="B6" s="0" t="s">
        <v>12</v>
      </c>
      <c r="C6" s="0" t="s">
        <v>73</v>
      </c>
      <c r="D6" s="0" t="n">
        <v>14.96</v>
      </c>
      <c r="E6" s="0" t="n">
        <v>0.01</v>
      </c>
      <c r="F6" s="8" t="s">
        <v>76</v>
      </c>
    </row>
    <row r="7" customFormat="false" ht="15" hidden="false" customHeight="false" outlineLevel="0" collapsed="false">
      <c r="A7" s="0" t="n">
        <v>6</v>
      </c>
      <c r="B7" s="0" t="s">
        <v>12</v>
      </c>
      <c r="C7" s="0" t="s">
        <v>73</v>
      </c>
      <c r="D7" s="0" t="n">
        <v>1.7</v>
      </c>
      <c r="E7" s="0" t="n">
        <v>0.005</v>
      </c>
      <c r="F7" s="8" t="s">
        <v>77</v>
      </c>
    </row>
    <row r="8" customFormat="false" ht="15" hidden="false" customHeight="false" outlineLevel="0" collapsed="false">
      <c r="A8" s="0" t="n">
        <v>7</v>
      </c>
      <c r="B8" s="0" t="s">
        <v>12</v>
      </c>
      <c r="C8" s="0" t="s">
        <v>73</v>
      </c>
      <c r="D8" s="0" t="n">
        <v>1.15</v>
      </c>
      <c r="E8" s="0" t="n">
        <v>0.005</v>
      </c>
      <c r="F8" s="8" t="s">
        <v>78</v>
      </c>
    </row>
    <row r="9" customFormat="false" ht="28.35" hidden="false" customHeight="false" outlineLevel="0" collapsed="false">
      <c r="A9" s="0" t="n">
        <v>8</v>
      </c>
      <c r="B9" s="0" t="s">
        <v>12</v>
      </c>
      <c r="C9" s="0" t="s">
        <v>73</v>
      </c>
      <c r="D9" s="0" t="n">
        <v>0.93</v>
      </c>
      <c r="E9" s="0" t="n">
        <v>0.005</v>
      </c>
      <c r="F9" s="8" t="s">
        <v>79</v>
      </c>
    </row>
    <row r="10" customFormat="false" ht="15" hidden="false" customHeight="false" outlineLevel="0" collapsed="false">
      <c r="A10" s="0" t="n">
        <v>9</v>
      </c>
      <c r="B10" s="0" t="s">
        <v>12</v>
      </c>
      <c r="C10" s="0" t="s">
        <v>73</v>
      </c>
      <c r="D10" s="0" t="n">
        <v>9.04</v>
      </c>
      <c r="E10" s="0" t="n">
        <v>0.02</v>
      </c>
      <c r="F10" s="8" t="s">
        <v>80</v>
      </c>
    </row>
    <row r="11" customFormat="false" ht="28.35" hidden="false" customHeight="false" outlineLevel="0" collapsed="false">
      <c r="A11" s="0" t="n">
        <v>10</v>
      </c>
      <c r="B11" s="0" t="s">
        <v>12</v>
      </c>
      <c r="C11" s="0" t="s">
        <v>68</v>
      </c>
      <c r="D11" s="0" t="s">
        <v>81</v>
      </c>
      <c r="F11" s="8" t="s">
        <v>82</v>
      </c>
    </row>
    <row r="12" customFormat="false" ht="28.35" hidden="false" customHeight="false" outlineLevel="0" collapsed="false">
      <c r="A12" s="0" t="n">
        <v>11</v>
      </c>
      <c r="B12" s="0" t="s">
        <v>12</v>
      </c>
      <c r="C12" s="0" t="s">
        <v>73</v>
      </c>
      <c r="D12" s="0" t="n">
        <v>2.41</v>
      </c>
      <c r="E12" s="0" t="n">
        <v>0.01</v>
      </c>
      <c r="F12" s="8" t="s">
        <v>83</v>
      </c>
    </row>
    <row r="13" customFormat="false" ht="15" hidden="false" customHeight="false" outlineLevel="0" collapsed="false">
      <c r="A13" s="0" t="n">
        <v>12</v>
      </c>
      <c r="B13" s="0" t="s">
        <v>12</v>
      </c>
      <c r="C13" s="0" t="s">
        <v>73</v>
      </c>
      <c r="D13" s="0" t="n">
        <v>9.68</v>
      </c>
      <c r="E13" s="0" t="n">
        <v>0.01</v>
      </c>
      <c r="F13" s="8" t="s">
        <v>84</v>
      </c>
    </row>
    <row r="14" customFormat="false" ht="15" hidden="false" customHeight="false" outlineLevel="0" collapsed="false">
      <c r="A14" s="0" t="n">
        <v>13</v>
      </c>
      <c r="B14" s="0" t="s">
        <v>12</v>
      </c>
      <c r="C14" s="0" t="s">
        <v>73</v>
      </c>
      <c r="D14" s="0" t="n">
        <v>1.375</v>
      </c>
      <c r="E14" s="0" t="n">
        <v>0.001</v>
      </c>
      <c r="F14" s="8" t="s">
        <v>85</v>
      </c>
    </row>
    <row r="15" customFormat="false" ht="28.35" hidden="false" customHeight="false" outlineLevel="0" collapsed="false">
      <c r="A15" s="0" t="n">
        <v>14</v>
      </c>
      <c r="B15" s="0" t="s">
        <v>12</v>
      </c>
      <c r="C15" s="0" t="s">
        <v>73</v>
      </c>
      <c r="D15" s="0" t="n">
        <v>3.64</v>
      </c>
      <c r="E15" s="0" t="n">
        <v>0.02</v>
      </c>
      <c r="F15" s="8" t="s">
        <v>86</v>
      </c>
    </row>
    <row r="16" customFormat="false" ht="28.35" hidden="false" customHeight="false" outlineLevel="0" collapsed="false">
      <c r="A16" s="0" t="n">
        <v>15</v>
      </c>
      <c r="B16" s="0" t="s">
        <v>12</v>
      </c>
      <c r="C16" s="0" t="s">
        <v>68</v>
      </c>
      <c r="D16" s="0" t="s">
        <v>69</v>
      </c>
      <c r="F16" s="8" t="s">
        <v>87</v>
      </c>
    </row>
    <row r="17" customFormat="false" ht="15" hidden="false" customHeight="false" outlineLevel="0" collapsed="false">
      <c r="A17" s="0" t="n">
        <v>16</v>
      </c>
      <c r="B17" s="0" t="s">
        <v>12</v>
      </c>
      <c r="C17" s="0" t="s">
        <v>68</v>
      </c>
      <c r="D17" s="0" t="s">
        <v>71</v>
      </c>
      <c r="F17" s="8" t="s">
        <v>88</v>
      </c>
    </row>
    <row r="18" customFormat="false" ht="15" hidden="false" customHeight="false" outlineLevel="0" collapsed="false">
      <c r="A18" s="0" t="n">
        <v>17</v>
      </c>
      <c r="B18" s="0" t="s">
        <v>12</v>
      </c>
      <c r="C18" s="0" t="s">
        <v>68</v>
      </c>
      <c r="D18" s="0" t="s">
        <v>69</v>
      </c>
      <c r="F18" s="8" t="s">
        <v>89</v>
      </c>
    </row>
    <row r="19" customFormat="false" ht="15" hidden="false" customHeight="false" outlineLevel="0" collapsed="false">
      <c r="A19" s="0" t="n">
        <v>18</v>
      </c>
      <c r="B19" s="0" t="s">
        <v>13</v>
      </c>
      <c r="C19" s="0" t="s">
        <v>73</v>
      </c>
      <c r="D19" s="0" t="n">
        <v>4.5</v>
      </c>
      <c r="E19" s="0" t="n">
        <v>0.01</v>
      </c>
      <c r="F19" s="8" t="s">
        <v>90</v>
      </c>
    </row>
    <row r="20" customFormat="false" ht="15" hidden="false" customHeight="false" outlineLevel="0" collapsed="false">
      <c r="A20" s="0" t="n">
        <v>19</v>
      </c>
      <c r="B20" s="0" t="s">
        <v>13</v>
      </c>
      <c r="C20" s="0" t="s">
        <v>73</v>
      </c>
      <c r="D20" s="0" t="n">
        <v>1</v>
      </c>
      <c r="E20" s="0" t="n">
        <v>0.01</v>
      </c>
      <c r="F20" s="8" t="s">
        <v>91</v>
      </c>
    </row>
    <row r="21" customFormat="false" ht="28.35" hidden="false" customHeight="false" outlineLevel="0" collapsed="false">
      <c r="A21" s="0" t="n">
        <v>20</v>
      </c>
      <c r="B21" s="0" t="s">
        <v>13</v>
      </c>
      <c r="C21" s="0" t="s">
        <v>73</v>
      </c>
      <c r="D21" s="0" t="n">
        <v>1.5</v>
      </c>
      <c r="E21" s="0" t="n">
        <v>0.01</v>
      </c>
      <c r="F21" s="8" t="s">
        <v>92</v>
      </c>
    </row>
    <row r="22" customFormat="false" ht="15" hidden="false" customHeight="false" outlineLevel="0" collapsed="false">
      <c r="A22" s="0" t="n">
        <v>21</v>
      </c>
      <c r="B22" s="0" t="s">
        <v>13</v>
      </c>
      <c r="C22" s="0" t="s">
        <v>73</v>
      </c>
      <c r="D22" s="0" t="n">
        <v>24.35</v>
      </c>
      <c r="E22" s="0" t="n">
        <v>0.01</v>
      </c>
      <c r="F22" s="8" t="s">
        <v>93</v>
      </c>
    </row>
    <row r="23" customFormat="false" ht="15" hidden="false" customHeight="false" outlineLevel="0" collapsed="false">
      <c r="A23" s="0" t="n">
        <v>22</v>
      </c>
      <c r="B23" s="0" t="s">
        <v>13</v>
      </c>
      <c r="C23" s="0" t="s">
        <v>73</v>
      </c>
      <c r="D23" s="0" t="n">
        <v>85.2</v>
      </c>
      <c r="E23" s="0" t="n">
        <v>0.1</v>
      </c>
      <c r="F23" s="8" t="s">
        <v>94</v>
      </c>
    </row>
    <row r="24" customFormat="false" ht="15" hidden="false" customHeight="false" outlineLevel="0" collapsed="false">
      <c r="A24" s="0" t="n">
        <v>23</v>
      </c>
      <c r="B24" s="0" t="s">
        <v>13</v>
      </c>
      <c r="C24" s="0" t="s">
        <v>73</v>
      </c>
      <c r="D24" s="0" t="n">
        <v>54.8</v>
      </c>
      <c r="E24" s="0" t="n">
        <v>0.1</v>
      </c>
      <c r="F24" s="8" t="s">
        <v>95</v>
      </c>
    </row>
    <row r="25" customFormat="false" ht="15" hidden="false" customHeight="false" outlineLevel="0" collapsed="false">
      <c r="A25" s="0" t="n">
        <v>24</v>
      </c>
      <c r="B25" s="0" t="s">
        <v>13</v>
      </c>
      <c r="C25" s="0" t="s">
        <v>73</v>
      </c>
      <c r="D25" s="0" t="n">
        <v>8.9</v>
      </c>
      <c r="E25" s="0" t="n">
        <v>0.1</v>
      </c>
      <c r="F25" s="8" t="s">
        <v>96</v>
      </c>
    </row>
    <row r="26" customFormat="false" ht="15" hidden="false" customHeight="false" outlineLevel="0" collapsed="false">
      <c r="A26" s="0" t="n">
        <v>25</v>
      </c>
      <c r="B26" s="0" t="s">
        <v>13</v>
      </c>
      <c r="C26" s="0" t="s">
        <v>73</v>
      </c>
      <c r="D26" s="0" t="n">
        <v>9.6</v>
      </c>
      <c r="E26" s="0" t="n">
        <v>0.1</v>
      </c>
      <c r="F26" s="8" t="s">
        <v>97</v>
      </c>
    </row>
    <row r="27" customFormat="false" ht="15" hidden="false" customHeight="false" outlineLevel="0" collapsed="false">
      <c r="A27" s="0" t="n">
        <v>26</v>
      </c>
      <c r="B27" s="0" t="s">
        <v>13</v>
      </c>
      <c r="C27" s="0" t="s">
        <v>73</v>
      </c>
      <c r="D27" s="0" t="n">
        <v>9.8</v>
      </c>
      <c r="E27" s="0" t="n">
        <v>0.1</v>
      </c>
      <c r="F27" s="8" t="s">
        <v>98</v>
      </c>
    </row>
    <row r="28" customFormat="false" ht="15" hidden="false" customHeight="false" outlineLevel="0" collapsed="false">
      <c r="A28" s="0" t="n">
        <v>27</v>
      </c>
      <c r="B28" s="0" t="s">
        <v>13</v>
      </c>
      <c r="C28" s="0" t="s">
        <v>73</v>
      </c>
      <c r="D28" s="0" t="n">
        <v>3.6</v>
      </c>
      <c r="E28" s="0" t="n">
        <v>0.1</v>
      </c>
      <c r="F28" s="8" t="s">
        <v>99</v>
      </c>
    </row>
    <row r="29" customFormat="false" ht="28.35" hidden="false" customHeight="false" outlineLevel="0" collapsed="false">
      <c r="A29" s="0" t="n">
        <v>28</v>
      </c>
      <c r="B29" s="0" t="s">
        <v>13</v>
      </c>
      <c r="C29" s="0" t="s">
        <v>68</v>
      </c>
      <c r="D29" s="0" t="s">
        <v>81</v>
      </c>
      <c r="F29" s="8" t="s">
        <v>100</v>
      </c>
    </row>
    <row r="30" customFormat="false" ht="28.35" hidden="false" customHeight="false" outlineLevel="0" collapsed="false">
      <c r="A30" s="0" t="n">
        <v>29</v>
      </c>
      <c r="B30" s="0" t="s">
        <v>14</v>
      </c>
      <c r="C30" s="0" t="s">
        <v>68</v>
      </c>
      <c r="D30" s="0" t="s">
        <v>101</v>
      </c>
      <c r="F30" s="8" t="s">
        <v>102</v>
      </c>
    </row>
    <row r="31" customFormat="false" ht="15" hidden="false" customHeight="false" outlineLevel="0" collapsed="false">
      <c r="A31" s="0" t="n">
        <v>30</v>
      </c>
      <c r="B31" s="0" t="s">
        <v>15</v>
      </c>
      <c r="C31" s="0" t="s">
        <v>68</v>
      </c>
      <c r="D31" s="0" t="s">
        <v>101</v>
      </c>
      <c r="F31" s="8" t="s">
        <v>103</v>
      </c>
    </row>
    <row r="32" customFormat="false" ht="15" hidden="false" customHeight="false" outlineLevel="0" collapsed="false">
      <c r="A32" s="0" t="n">
        <v>31</v>
      </c>
      <c r="B32" s="0" t="s">
        <v>15</v>
      </c>
      <c r="C32" s="0" t="s">
        <v>68</v>
      </c>
      <c r="D32" s="0" t="s">
        <v>81</v>
      </c>
      <c r="F32" s="8" t="s">
        <v>104</v>
      </c>
    </row>
    <row r="33" customFormat="false" ht="15" hidden="false" customHeight="false" outlineLevel="0" collapsed="false">
      <c r="A33" s="0" t="n">
        <v>32</v>
      </c>
      <c r="B33" s="0" t="s">
        <v>16</v>
      </c>
      <c r="C33" s="0" t="s">
        <v>73</v>
      </c>
      <c r="D33" s="0" t="n">
        <v>15</v>
      </c>
      <c r="E33" s="0" t="n">
        <v>0.01</v>
      </c>
      <c r="F33" s="8" t="s">
        <v>105</v>
      </c>
    </row>
    <row r="34" customFormat="false" ht="15" hidden="false" customHeight="false" outlineLevel="0" collapsed="false">
      <c r="A34" s="0" t="n">
        <v>33</v>
      </c>
      <c r="B34" s="0" t="s">
        <v>16</v>
      </c>
      <c r="C34" s="0" t="s">
        <v>73</v>
      </c>
      <c r="D34" s="0" t="n">
        <v>7.84</v>
      </c>
      <c r="E34" s="0" t="n">
        <v>0.01</v>
      </c>
      <c r="F34" s="8" t="s">
        <v>106</v>
      </c>
    </row>
    <row r="35" customFormat="false" ht="15" hidden="false" customHeight="false" outlineLevel="0" collapsed="false">
      <c r="A35" s="0" t="n">
        <v>34</v>
      </c>
      <c r="B35" s="0" t="s">
        <v>16</v>
      </c>
      <c r="C35" s="0" t="s">
        <v>73</v>
      </c>
      <c r="D35" s="0" t="n">
        <v>0.46</v>
      </c>
      <c r="E35" s="0" t="n">
        <v>0.01</v>
      </c>
      <c r="F35" s="8" t="s">
        <v>107</v>
      </c>
    </row>
    <row r="36" customFormat="false" ht="15" hidden="false" customHeight="false" outlineLevel="0" collapsed="false">
      <c r="A36" s="0" t="n">
        <v>35</v>
      </c>
      <c r="B36" s="0" t="s">
        <v>16</v>
      </c>
      <c r="C36" s="0" t="s">
        <v>73</v>
      </c>
      <c r="D36" s="0" t="n">
        <v>47.7</v>
      </c>
      <c r="E36" s="0" t="n">
        <v>0.1</v>
      </c>
      <c r="F36" s="8" t="s">
        <v>108</v>
      </c>
    </row>
    <row r="37" customFormat="false" ht="15" hidden="false" customHeight="false" outlineLevel="0" collapsed="false">
      <c r="A37" s="0" t="n">
        <v>36</v>
      </c>
      <c r="B37" s="0" t="s">
        <v>16</v>
      </c>
      <c r="C37" s="0" t="s">
        <v>73</v>
      </c>
      <c r="D37" s="0" t="n">
        <v>9.04</v>
      </c>
      <c r="E37" s="0" t="n">
        <v>0.01</v>
      </c>
      <c r="F37" s="8" t="s">
        <v>109</v>
      </c>
    </row>
    <row r="38" customFormat="false" ht="15" hidden="false" customHeight="false" outlineLevel="0" collapsed="false">
      <c r="A38" s="0" t="n">
        <v>37</v>
      </c>
      <c r="B38" s="0" t="s">
        <v>16</v>
      </c>
      <c r="C38" s="0" t="s">
        <v>73</v>
      </c>
      <c r="D38" s="0" t="n">
        <v>5.65</v>
      </c>
      <c r="E38" s="0" t="n">
        <v>0.01</v>
      </c>
      <c r="F38" s="8" t="s">
        <v>110</v>
      </c>
    </row>
    <row r="39" customFormat="false" ht="15" hidden="false" customHeight="false" outlineLevel="0" collapsed="false">
      <c r="A39" s="0" t="n">
        <v>38</v>
      </c>
      <c r="B39" s="0" t="s">
        <v>16</v>
      </c>
      <c r="C39" s="0" t="s">
        <v>73</v>
      </c>
      <c r="D39" s="0" t="n">
        <v>4.5</v>
      </c>
      <c r="E39" s="0" t="n">
        <v>0.1</v>
      </c>
      <c r="F39" s="8" t="s">
        <v>111</v>
      </c>
    </row>
    <row r="40" customFormat="false" ht="15" hidden="false" customHeight="false" outlineLevel="0" collapsed="false">
      <c r="A40" s="0" t="n">
        <v>39</v>
      </c>
      <c r="B40" s="0" t="s">
        <v>16</v>
      </c>
      <c r="C40" s="0" t="s">
        <v>73</v>
      </c>
      <c r="D40" s="0" t="n">
        <v>8</v>
      </c>
      <c r="E40" s="0" t="n">
        <v>0.01</v>
      </c>
      <c r="F40" s="8" t="s">
        <v>112</v>
      </c>
    </row>
    <row r="41" customFormat="false" ht="15" hidden="false" customHeight="false" outlineLevel="0" collapsed="false">
      <c r="A41" s="0" t="n">
        <v>40</v>
      </c>
      <c r="B41" s="0" t="s">
        <v>16</v>
      </c>
      <c r="C41" s="0" t="s">
        <v>73</v>
      </c>
      <c r="D41" s="0" t="n">
        <v>14.8</v>
      </c>
      <c r="E41" s="0" t="n">
        <v>0.1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2026-09-22T13:19:01Z</dcterms:created>
  <dc:creator>openpyxl</dc:creator>
  <dc:description/>
  <dc:language>en-US</dc:language>
  <cp:lastModifiedBy/>
  <dcterms:modified xsi:type="dcterms:W3CDTF">2026-09-22T16:23:01Z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