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Checklist" sheetId="2" state="visible" r:id="rId4"/>
    <sheet name="Progress"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<sst xmlns="http://schemas.openxmlformats.org/spreadsheetml/2006/main" count="191" uniqueCount="118">
  <si>
    <t xml:space="preserve">Seventy-two questions for a real estate secondary</t>
  </si>
  <si>
    <t xml:space="preserve">Companion workbook to The Real Estate Secondaries Investor</t>
  </si>
  <si>
    <t xml:space="preserve">The 72 questions of Appendix A, in the same order and the same words, with room to answer them. They are read from the same source file as the chapter, so the book and this workbook cannot drift apart.</t>
  </si>
  <si>
    <t xml:space="preserve">They come from the same source file as the chapter, so the book and this workbook cannot drift apart.</t>
  </si>
  <si>
    <t xml:space="preserve">How to use it</t>
  </si>
  <si>
    <t xml:space="preserve">Work top to bottom on a first read. Each line is a question with a written answer, not a tick.</t>
  </si>
  <si>
    <t xml:space="preserve">Fill the Answer column, then the Source document column — the clause, schedule, account or report you read it in.</t>
  </si>
  <si>
    <t xml:space="preserve">The Status column is computed. A question answered without a source reads "unsourced", because an answer whose authority is "they told us" is not an answer.</t>
  </si>
  <si>
    <t xml:space="preserve">The Progress sheet counts only the sourced ones, in total and by section.</t>
  </si>
  <si>
    <t xml:space="preserve">Where to start</t>
  </si>
  <si>
    <t xml:space="preserve">Do the last section first if you can only do one. It is the arithmetic of the book restated as questions, and it is the section an investment committee will ask you about. Then the appraisal section, then the assets.</t>
  </si>
  <si>
    <t xml:space="preserve">Conventions</t>
  </si>
  <si>
    <t xml:space="preserve">Blue text on a pale blue fill — an input, you may edit these.</t>
  </si>
  <si>
    <t xml:space="preserve">Black text — a formula, do not overtype these.</t>
  </si>
  <si>
    <t xml:space="preserve">Nothing is locked, protected or watermarked. No macros, no external links.</t>
  </si>
  <si>
    <t xml:space="preserve">#</t>
  </si>
  <si>
    <t xml:space="preserve">Section</t>
  </si>
  <si>
    <t xml:space="preserve">Question</t>
  </si>
  <si>
    <t xml:space="preserve">Answer</t>
  </si>
  <si>
    <t xml:space="preserve">Source document</t>
  </si>
  <si>
    <t xml:space="preserve">Owner</t>
  </si>
  <si>
    <t xml:space="preserve">Date</t>
  </si>
  <si>
    <t xml:space="preserve">Status</t>
  </si>
  <si>
    <t xml:space="preserve">Why this interest is for sale</t>
  </si>
  <si>
    <t xml:space="preserve">What is the seller's stated reason for selling, in the seller's own words?</t>
  </si>
  <si>
    <t xml:space="preserve">Is the seller disposing of other fund interests at the same time, and across how many managers?</t>
  </si>
  <si>
    <t xml:space="preserve">Has the seller committed to this manager's next fund?</t>
  </si>
  <si>
    <t xml:space="preserve">Is the sale being run as an auction, a bilateral negotiation, or a quiet approach?</t>
  </si>
  <si>
    <t xml:space="preserve">Does the seller have a date it must complete by, and what creates that date?</t>
  </si>
  <si>
    <t xml:space="preserve">Has this interest been offered before and not traded, and at what price?</t>
  </si>
  <si>
    <t xml:space="preserve">The fund and its documents</t>
  </si>
  <si>
    <t xml:space="preserve">What is the stated term of the fund, and how many extensions remain available?</t>
  </si>
  <si>
    <t xml:space="preserve">Who may extend the term — the manager alone, an advisory committee, or a vote of limited partners?</t>
  </si>
  <si>
    <t xml:space="preserve">What majority is required for each extension, and what majority to terminate early?</t>
  </si>
  <si>
    <t xml:space="preserve">Is the investment period open or closed, and if open, when does it end?</t>
  </si>
  <si>
    <t xml:space="preserve">What is the recycling provision, and can distributions already made be recalled?</t>
  </si>
  <si>
    <t xml:space="preserve">What are the key-person provisions, and has any key-person event occurred or been waived?</t>
  </si>
  <si>
    <t xml:space="preserve">Are there side letters that transfer with the interest, and have they been provided in full?</t>
  </si>
  <si>
    <t xml:space="preserve">What is the fund's reporting frequency, and how many days after quarter-end do reports arrive?</t>
  </si>
  <si>
    <t xml:space="preserve">Does the fund's constitutional document permit the general partner to establish a continuation vehicle, and on what terms?</t>
  </si>
  <si>
    <t xml:space="preserve">The appraisal and the valuation process</t>
  </si>
  <si>
    <t xml:space="preserve">Who is the external valuer for each asset, and how long have they held the instruction?</t>
  </si>
  <si>
    <t xml:space="preserve">Has the valuer changed on any asset in the last three years, and why?</t>
  </si>
  <si>
    <t xml:space="preserve">What is the valuation date of each report, and how many days before the reporting date does it fall?</t>
  </si>
  <si>
    <t xml:space="preserve">Are all assets externally valued, or are some held at directors' valuation?</t>
  </si>
  <si>
    <t xml:space="preserve">What basis of value is used, and are there special assumptions on any asset?</t>
  </si>
  <si>
    <t xml:space="preserve">What capitalisation rate or exit yield is applied to each asset, and how has it moved over eight quarters?</t>
  </si>
  <si>
    <t xml:space="preserve">What estimated rental value does the valuer apply per asset, and how does it compare with rents recently achieved?</t>
  </si>
  <si>
    <t xml:space="preserve">What capital expenditure allowance does the valuer deduct per asset?</t>
  </si>
  <si>
    <t xml:space="preserve">For every asset the fund has sold, what price was achieved against the immediately preceding appraisal?</t>
  </si>
  <si>
    <t xml:space="preserve">Does the valuation reflect purchaser's costs, and at what rate?</t>
  </si>
  <si>
    <t xml:space="preserve">The assets</t>
  </si>
  <si>
    <t xml:space="preserve">What is the passing rent and the estimated rental value for each asset?</t>
  </si>
  <si>
    <t xml:space="preserve">What is the physical and financial occupancy of each asset?</t>
  </si>
  <si>
    <t xml:space="preserve">What is the weighted average unexpired lease term, to break and to expiry?</t>
  </si>
  <si>
    <t xml:space="preserve">What share of income expires or breaks within the fund's remaining life?</t>
  </si>
  <si>
    <t xml:space="preserve">Who are the five largest tenants by income, and what share of total income do they represent?</t>
  </si>
  <si>
    <t xml:space="preserve">What is the non-recoverable cost ratio per asset, and how has it moved?</t>
  </si>
  <si>
    <t xml:space="preserve">What capital expenditure is committed but unspent, per asset?</t>
  </si>
  <si>
    <t xml:space="preserve">What capital expenditure is planned but uncommitted, per asset?</t>
  </si>
  <si>
    <t xml:space="preserve">Has any asset been marketed for sale in the last twenty-four months, and at what price?</t>
  </si>
  <si>
    <t xml:space="preserve">What is each asset's energy performance rating, and does any regulation prohibit letting below a threshold within the hold period?</t>
  </si>
  <si>
    <t xml:space="preserve">Is there any litigation, planning dispute or environmental matter affecting an asset?</t>
  </si>
  <si>
    <t xml:space="preserve">Which single asset carries the largest share of the portfolio's uncertainty, and why?</t>
  </si>
  <si>
    <t xml:space="preserve">The debt</t>
  </si>
  <si>
    <t xml:space="preserve">What is the outstanding balance, margin and all-in rate of each facility?</t>
  </si>
  <si>
    <t xml:space="preserve">What is the maturity date of each facility, relative to the fund's stated term?</t>
  </si>
  <si>
    <t xml:space="preserve">Is each facility fixed, hedged or floating, and to what maturity does the hedge run?</t>
  </si>
  <si>
    <t xml:space="preserve">What is the market rate today for an equivalent facility on the same asset at the same leverage?</t>
  </si>
  <si>
    <t xml:space="preserve">What financial covenants apply, at what levels, and what is the current headroom on each?</t>
  </si>
  <si>
    <t xml:space="preserve">What happens on a covenant breach — cash trap, cure right, or default — and how long is the cure period?</t>
  </si>
  <si>
    <t xml:space="preserve">Does any facility contain a change-of-control provision that a transfer of this interest could trigger?</t>
  </si>
  <si>
    <t xml:space="preserve">What is the prepayment cost of each facility if an asset is sold early?</t>
  </si>
  <si>
    <t xml:space="preserve">How far can values fall before a refinancing at market terms requires new equity?</t>
  </si>
  <si>
    <t xml:space="preserve">Fees, carried interest and the capital account</t>
  </si>
  <si>
    <t xml:space="preserve">What is the management fee, on what basis is it charged, and does the basis change after the investment period?</t>
  </si>
  <si>
    <t xml:space="preserve">What other fees does the manager or an affiliate receive — asset management, acquisition, disposal, financing, development?</t>
  </si>
  <si>
    <t xml:space="preserve">Are those fees offset against the management fee, and at what percentage?</t>
  </si>
  <si>
    <t xml:space="preserve">What is the carried interest rate, the preferred return, and is the catch-up full or partial?</t>
  </si>
  <si>
    <t xml:space="preserve">Is carried interest calculated deal by deal or on the whole fund?</t>
  </si>
  <si>
    <t xml:space="preserve">What accrued carried interest is deducted in the reported net asset value, and on what realisation assumption?</t>
  </si>
  <si>
    <t xml:space="preserve">What does the accrued carried interest become if the portfolio is realised at the value you have rebuilt?</t>
  </si>
  <si>
    <t xml:space="preserve">Does the capital account statement for this specific interest reconcile to the fund's reported net asset value?</t>
  </si>
  <si>
    <t xml:space="preserve">Transfer, consent and process</t>
  </si>
  <si>
    <t xml:space="preserve">What does the transfer clause require, and whose consent is needed?</t>
  </si>
  <si>
    <t xml:space="preserve">Is consent subject to a standard of reasonableness, and is there a deadline for the manager to respond?</t>
  </si>
  <si>
    <t xml:space="preserve">Is there a right of first refusal or pre-emption, who holds it, and how long does the notice period run?</t>
  </si>
  <si>
    <t xml:space="preserve">What conditions precedent must be satisfied between signing and completion?</t>
  </si>
  <si>
    <t xml:space="preserve">What regulatory, tax or anti-money-laundering documentation must the buyer provide, and how long does it take?</t>
  </si>
  <si>
    <t xml:space="preserve">Will the transfer trigger any tax event for the fund or for other limited partners?</t>
  </si>
  <si>
    <t xml:space="preserve">Does the manager require a stapled commitment to a successor fund as a condition of consent?</t>
  </si>
  <si>
    <t xml:space="preserve">Who receives distributions made between the reference date and completion, and how is the price adjusted?</t>
  </si>
  <si>
    <t xml:space="preserve">Who funds capital calls made between the reference date and completion?</t>
  </si>
  <si>
    <t xml:space="preserve">The decision</t>
  </si>
  <si>
    <t xml:space="preserve">What is the reported net asset value, at what reference date, and how many days old is it?</t>
  </si>
  <si>
    <t xml:space="preserve">What is the value of the interest once the reported series is unsmoothed, and at what value of α?</t>
  </si>
  <si>
    <t xml:space="preserve">What is the value of the interest rebuilt from the asset tape?</t>
  </si>
  <si>
    <t xml:space="preserve">How far apart are those two numbers, and if they differ materially, which input explains it?</t>
  </si>
  <si>
    <t xml:space="preserve">What is the present value of management fees to term, and what must the manager create to earn them?</t>
  </si>
  <si>
    <t xml:space="preserve">What is the market value of the in-place debt relative to par, and the share attributable to this interest?</t>
  </si>
  <si>
    <t xml:space="preserve">What margin does the offered price represent on adjusted value?</t>
  </si>
  <si>
    <t xml:space="preserve">How far can exit yields rise, or rental values fall, before the price equals the value?</t>
  </si>
  <si>
    <t xml:space="preserve">What three things could not be established from documents, and how are they priced?</t>
  </si>
  <si>
    <t xml:space="preserve">Progress</t>
  </si>
  <si>
    <t xml:space="preserve">The Real Estate Secondaries Investor</t>
  </si>
  <si>
    <t xml:space="preserve">Questions in the checklist</t>
  </si>
  <si>
    <t xml:space="preserve">the same 72 as the appendix</t>
  </si>
  <si>
    <t xml:space="preserve">Answered, with a source</t>
  </si>
  <si>
    <t xml:space="preserve">the only ones that count</t>
  </si>
  <si>
    <t xml:space="preserve">Answered, no source given</t>
  </si>
  <si>
    <t xml:space="preserve">an answer whose authority is the other side is not an answer</t>
  </si>
  <si>
    <t xml:space="preserve">Still open</t>
  </si>
  <si>
    <t xml:space="preserve">Complete</t>
  </si>
  <si>
    <t xml:space="preserve">sourced answers over questions</t>
  </si>
  <si>
    <t xml:space="preserve">By section</t>
  </si>
  <si>
    <t xml:space="preserve">Questions</t>
  </si>
  <si>
    <t xml:space="preserve">Sourced answers</t>
  </si>
  <si>
    <t xml:space="preserve">total</t>
  </si>
</sst>
</file>

<file path=xl/styles.xml><?xml version="1.0" encoding="utf-8"?>
<styleSheet xmlns="http://schemas.openxmlformats.org/spreadsheetml/2006/main">
  <numFmts count="4">
    <numFmt numFmtId="164" formatCode="General"/>
    <numFmt numFmtId="165" formatCode="dd/mm/yyyy"/>
    <numFmt numFmtId="166" formatCode="General"/>
    <numFmt numFmtId="167" formatCode="0%"/>
  </numFmts>
  <fonts count="10">
    <font>
      <sz val="11"/>
      <color theme="1"/>
      <name val="Calibri"/>
      <family val="2"/>
      <charset val="1"/>
    </font>
    <font>
      <sz val="10"/>
      <name val="Arial"/>
      <family val="0"/>
    </font>
    <font>
      <sz val="10"/>
      <name val="Arial"/>
      <family val="0"/>
    </font>
    <font>
      <sz val="10"/>
      <name val="Arial"/>
      <family val="0"/>
    </font>
    <font>
      <b val="true"/>
      <sz val="14"/>
      <color rgb="FF1F3864"/>
      <name val="Cambria"/>
      <family val="0"/>
      <charset val="1"/>
    </font>
    <font>
      <sz val="9"/>
      <color rgb="FF555555"/>
      <name val="Cambria"/>
      <family val="0"/>
      <charset val="1"/>
    </font>
    <font>
      <b val="true"/>
      <sz val="10"/>
      <color rgb="FF1F3864"/>
      <name val="Cambria"/>
      <family val="0"/>
      <charset val="1"/>
    </font>
    <font>
      <b val="true"/>
      <sz val="11"/>
      <name val="Cambria"/>
      <family val="0"/>
      <charset val="1"/>
    </font>
    <font>
      <sz val="11"/>
      <color rgb="FF1F4E79"/>
      <name val="Cambria"/>
      <family val="0"/>
      <charset val="1"/>
    </font>
    <font>
      <b val="true"/>
      <sz val="13"/>
      <color rgb="FF1F3864"/>
      <name val="Cambria"/>
      <family val="0"/>
      <charset val="1"/>
    </font>
  </fonts>
  <fills count="3">
    <fill>
      <patternFill patternType="none"/>
    </fill>
    <fill>
      <patternFill patternType="gray125"/>
    </fill>
    <fill>
      <patternFill patternType="solid">
        <fgColor rgb="FFDCE9F7"/>
        <bgColor rgb="FFCCFFFF"/>
      </patternFill>
    </fill>
  </fills>
  <borders count="2">
    <border diagonalUp="false" diagonalDown="false">
      <left/>
      <right/>
      <top/>
      <bottom/>
      <diagonal/>
    </border>
    <border diagonalUp="false" diagonalDown="false">
      <left/>
      <right/>
      <top/>
      <bottom style="thin">
        <color rgb="FFAAAAA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bottom" textRotation="0" wrapText="true" indent="0" shrinkToFit="false"/>
      <protection locked="true" hidden="false"/>
    </xf>
    <xf numFmtId="164" fontId="8" fillId="2" borderId="0" xfId="0" applyFont="true" applyBorder="false" applyAlignment="true" applyProtection="false">
      <alignment horizontal="general" vertical="top" textRotation="0" wrapText="true" indent="0" shrinkToFit="false"/>
      <protection locked="true" hidden="false"/>
    </xf>
    <xf numFmtId="165" fontId="8" fillId="2"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CE9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AAAAAA"/>
      <rgbColor rgb="FF1F3864"/>
      <rgbColor rgb="FF339966"/>
      <rgbColor rgb="FF003300"/>
      <rgbColor rgb="FF333300"/>
      <rgbColor rgb="FF993300"/>
      <rgbColor rgb="FF993366"/>
      <rgbColor rgb="FF1F4E7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8"/>
  </cols>
  <sheetData>
    <row r="1" customFormat="false" ht="17.35" hidden="false" customHeight="false" outlineLevel="0" collapsed="false">
      <c r="A1" s="1" t="s">
        <v>0</v>
      </c>
    </row>
    <row r="2" customFormat="false" ht="15" hidden="false" customHeight="false" outlineLevel="0" collapsed="false">
      <c r="A2" s="2" t="s">
        <v>1</v>
      </c>
    </row>
    <row r="4" customFormat="false" ht="39" hidden="false" customHeight="true" outlineLevel="0" collapsed="false">
      <c r="A4" s="3" t="s">
        <v>2</v>
      </c>
    </row>
    <row r="5" customFormat="false" ht="25.5" hidden="false" customHeight="true" outlineLevel="0" collapsed="false">
      <c r="A5" s="3" t="s">
        <v>3</v>
      </c>
    </row>
    <row r="7" customFormat="false" ht="15" hidden="false" customHeight="false" outlineLevel="0" collapsed="false">
      <c r="A7" s="4" t="s">
        <v>4</v>
      </c>
    </row>
    <row r="8" customFormat="false" ht="15" hidden="false" customHeight="true" outlineLevel="0" collapsed="false">
      <c r="A8" s="3" t="s">
        <v>5</v>
      </c>
    </row>
    <row r="9" customFormat="false" ht="25.5" hidden="false" customHeight="true" outlineLevel="0" collapsed="false">
      <c r="A9" s="3" t="s">
        <v>6</v>
      </c>
    </row>
    <row r="10" customFormat="false" ht="25.5" hidden="false" customHeight="true" outlineLevel="0" collapsed="false">
      <c r="A10" s="3" t="s">
        <v>7</v>
      </c>
    </row>
    <row r="11" customFormat="false" ht="15" hidden="false" customHeight="true" outlineLevel="0" collapsed="false">
      <c r="A11" s="3" t="s">
        <v>8</v>
      </c>
    </row>
    <row r="13" customFormat="false" ht="15" hidden="false" customHeight="false" outlineLevel="0" collapsed="false">
      <c r="A13" s="4" t="s">
        <v>9</v>
      </c>
    </row>
    <row r="14" customFormat="false" ht="39" hidden="false" customHeight="true" outlineLevel="0" collapsed="false">
      <c r="A14" s="3" t="s">
        <v>10</v>
      </c>
    </row>
    <row r="16" customFormat="false" ht="15" hidden="false" customHeight="false" outlineLevel="0" collapsed="false">
      <c r="A16" s="4" t="s">
        <v>11</v>
      </c>
    </row>
    <row r="17" customFormat="false" ht="15" hidden="false" customHeight="true" outlineLevel="0" collapsed="false">
      <c r="A17" s="3" t="s">
        <v>12</v>
      </c>
    </row>
    <row r="18" customFormat="false" ht="15" hidden="false" customHeight="true" outlineLevel="0" collapsed="false">
      <c r="A18" s="3" t="s">
        <v>13</v>
      </c>
    </row>
    <row r="19" customFormat="false" ht="15" hidden="false" customHeight="true" outlineLevel="0" collapsed="false">
      <c r="A19" s="3" t="s">
        <v>14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7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8"/>
    <col collapsed="false" customWidth="true" hidden="false" outlineLevel="0" max="3" min="3" style="0" width="68"/>
    <col collapsed="false" customWidth="true" hidden="false" outlineLevel="0" max="4" min="4" style="0" width="46"/>
    <col collapsed="false" customWidth="true" hidden="false" outlineLevel="0" max="5" min="5" style="0" width="30"/>
    <col collapsed="false" customWidth="true" hidden="false" outlineLevel="0" max="6" min="6" style="0" width="14"/>
    <col collapsed="false" customWidth="true" hidden="false" outlineLevel="0" max="7" min="7" style="0" width="12"/>
    <col collapsed="false" customWidth="true" hidden="false" outlineLevel="0" max="8" min="8" style="0" width="14"/>
  </cols>
  <sheetData>
    <row r="1" customFormat="false" ht="15" hidden="false" customHeight="false" outlineLevel="0" collapsed="false">
      <c r="A1" s="5" t="s">
        <v>15</v>
      </c>
      <c r="B1" s="5" t="s">
        <v>16</v>
      </c>
      <c r="C1" s="5" t="s">
        <v>17</v>
      </c>
      <c r="D1" s="5" t="s">
        <v>18</v>
      </c>
      <c r="E1" s="5" t="s">
        <v>19</v>
      </c>
      <c r="F1" s="5" t="s">
        <v>20</v>
      </c>
      <c r="G1" s="5" t="s">
        <v>21</v>
      </c>
      <c r="H1" s="5" t="s">
        <v>22</v>
      </c>
    </row>
    <row r="2" customFormat="false" ht="25.5" hidden="false" customHeight="true" outlineLevel="0" collapsed="false">
      <c r="A2" s="0" t="n">
        <v>1</v>
      </c>
      <c r="B2" s="0" t="s">
        <v>23</v>
      </c>
      <c r="C2" s="3" t="s">
        <v>24</v>
      </c>
      <c r="D2" s="6"/>
      <c r="E2" s="6"/>
      <c r="F2" s="6"/>
      <c r="G2" s="7"/>
      <c r="H2" s="0" t="str">
        <f aca="false">IF(D2="","open",IF(E2="","unsourced","answered"))</f>
        <v>open</v>
      </c>
    </row>
    <row r="3" customFormat="false" ht="25.5" hidden="false" customHeight="true" outlineLevel="0" collapsed="false">
      <c r="A3" s="0" t="n">
        <v>2</v>
      </c>
      <c r="B3" s="0" t="s">
        <v>23</v>
      </c>
      <c r="C3" s="3" t="s">
        <v>25</v>
      </c>
      <c r="D3" s="6"/>
      <c r="E3" s="6"/>
      <c r="F3" s="6"/>
      <c r="G3" s="7"/>
      <c r="H3" s="0" t="str">
        <f aca="false">IF(D3="","open",IF(E3="","unsourced","answered"))</f>
        <v>open</v>
      </c>
    </row>
    <row r="4" customFormat="false" ht="15" hidden="false" customHeight="true" outlineLevel="0" collapsed="false">
      <c r="A4" s="0" t="n">
        <v>3</v>
      </c>
      <c r="B4" s="0" t="s">
        <v>23</v>
      </c>
      <c r="C4" s="3" t="s">
        <v>26</v>
      </c>
      <c r="D4" s="6"/>
      <c r="E4" s="6"/>
      <c r="F4" s="6"/>
      <c r="G4" s="7"/>
      <c r="H4" s="0" t="str">
        <f aca="false">IF(D4="","open",IF(E4="","unsourced","answered"))</f>
        <v>open</v>
      </c>
    </row>
    <row r="5" customFormat="false" ht="25.5" hidden="false" customHeight="true" outlineLevel="0" collapsed="false">
      <c r="A5" s="0" t="n">
        <v>4</v>
      </c>
      <c r="B5" s="0" t="s">
        <v>23</v>
      </c>
      <c r="C5" s="3" t="s">
        <v>27</v>
      </c>
      <c r="D5" s="6"/>
      <c r="E5" s="6"/>
      <c r="F5" s="6"/>
      <c r="G5" s="7"/>
      <c r="H5" s="0" t="str">
        <f aca="false">IF(D5="","open",IF(E5="","unsourced","answered"))</f>
        <v>open</v>
      </c>
    </row>
    <row r="6" customFormat="false" ht="25.5" hidden="false" customHeight="true" outlineLevel="0" collapsed="false">
      <c r="A6" s="0" t="n">
        <v>5</v>
      </c>
      <c r="B6" s="0" t="s">
        <v>23</v>
      </c>
      <c r="C6" s="3" t="s">
        <v>28</v>
      </c>
      <c r="D6" s="6"/>
      <c r="E6" s="6"/>
      <c r="F6" s="6"/>
      <c r="G6" s="7"/>
      <c r="H6" s="0" t="str">
        <f aca="false">IF(D6="","open",IF(E6="","unsourced","answered"))</f>
        <v>open</v>
      </c>
    </row>
    <row r="7" customFormat="false" ht="25.5" hidden="false" customHeight="true" outlineLevel="0" collapsed="false">
      <c r="A7" s="0" t="n">
        <v>6</v>
      </c>
      <c r="B7" s="0" t="s">
        <v>23</v>
      </c>
      <c r="C7" s="3" t="s">
        <v>29</v>
      </c>
      <c r="D7" s="6"/>
      <c r="E7" s="6"/>
      <c r="F7" s="6"/>
      <c r="G7" s="7"/>
      <c r="H7" s="0" t="str">
        <f aca="false">IF(D7="","open",IF(E7="","unsourced","answered"))</f>
        <v>open</v>
      </c>
    </row>
    <row r="8" customFormat="false" ht="25.5" hidden="false" customHeight="true" outlineLevel="0" collapsed="false">
      <c r="A8" s="0" t="n">
        <v>7</v>
      </c>
      <c r="B8" s="0" t="s">
        <v>30</v>
      </c>
      <c r="C8" s="3" t="s">
        <v>31</v>
      </c>
      <c r="D8" s="6"/>
      <c r="E8" s="6"/>
      <c r="F8" s="6"/>
      <c r="G8" s="7"/>
      <c r="H8" s="0" t="str">
        <f aca="false">IF(D8="","open",IF(E8="","unsourced","answered"))</f>
        <v>open</v>
      </c>
    </row>
    <row r="9" customFormat="false" ht="25.5" hidden="false" customHeight="true" outlineLevel="0" collapsed="false">
      <c r="A9" s="0" t="n">
        <v>8</v>
      </c>
      <c r="B9" s="0" t="s">
        <v>30</v>
      </c>
      <c r="C9" s="3" t="s">
        <v>32</v>
      </c>
      <c r="D9" s="6"/>
      <c r="E9" s="6"/>
      <c r="F9" s="6"/>
      <c r="G9" s="7"/>
      <c r="H9" s="0" t="str">
        <f aca="false">IF(D9="","open",IF(E9="","unsourced","answered"))</f>
        <v>open</v>
      </c>
    </row>
    <row r="10" customFormat="false" ht="25.5" hidden="false" customHeight="true" outlineLevel="0" collapsed="false">
      <c r="A10" s="0" t="n">
        <v>9</v>
      </c>
      <c r="B10" s="0" t="s">
        <v>30</v>
      </c>
      <c r="C10" s="3" t="s">
        <v>33</v>
      </c>
      <c r="D10" s="6"/>
      <c r="E10" s="6"/>
      <c r="F10" s="6"/>
      <c r="G10" s="7"/>
      <c r="H10" s="0" t="str">
        <f aca="false">IF(D10="","open",IF(E10="","unsourced","answered"))</f>
        <v>open</v>
      </c>
    </row>
    <row r="11" customFormat="false" ht="25.5" hidden="false" customHeight="true" outlineLevel="0" collapsed="false">
      <c r="A11" s="0" t="n">
        <v>10</v>
      </c>
      <c r="B11" s="0" t="s">
        <v>30</v>
      </c>
      <c r="C11" s="3" t="s">
        <v>34</v>
      </c>
      <c r="D11" s="6"/>
      <c r="E11" s="6"/>
      <c r="F11" s="6"/>
      <c r="G11" s="7"/>
      <c r="H11" s="0" t="str">
        <f aca="false">IF(D11="","open",IF(E11="","unsourced","answered"))</f>
        <v>open</v>
      </c>
    </row>
    <row r="12" customFormat="false" ht="25.5" hidden="false" customHeight="true" outlineLevel="0" collapsed="false">
      <c r="A12" s="0" t="n">
        <v>11</v>
      </c>
      <c r="B12" s="0" t="s">
        <v>30</v>
      </c>
      <c r="C12" s="3" t="s">
        <v>35</v>
      </c>
      <c r="D12" s="6"/>
      <c r="E12" s="6"/>
      <c r="F12" s="6"/>
      <c r="G12" s="7"/>
      <c r="H12" s="0" t="str">
        <f aca="false">IF(D12="","open",IF(E12="","unsourced","answered"))</f>
        <v>open</v>
      </c>
    </row>
    <row r="13" customFormat="false" ht="25.5" hidden="false" customHeight="true" outlineLevel="0" collapsed="false">
      <c r="A13" s="0" t="n">
        <v>12</v>
      </c>
      <c r="B13" s="0" t="s">
        <v>30</v>
      </c>
      <c r="C13" s="3" t="s">
        <v>36</v>
      </c>
      <c r="D13" s="6"/>
      <c r="E13" s="6"/>
      <c r="F13" s="6"/>
      <c r="G13" s="7"/>
      <c r="H13" s="0" t="str">
        <f aca="false">IF(D13="","open",IF(E13="","unsourced","answered"))</f>
        <v>open</v>
      </c>
    </row>
    <row r="14" customFormat="false" ht="25.5" hidden="false" customHeight="true" outlineLevel="0" collapsed="false">
      <c r="A14" s="0" t="n">
        <v>13</v>
      </c>
      <c r="B14" s="0" t="s">
        <v>30</v>
      </c>
      <c r="C14" s="3" t="s">
        <v>37</v>
      </c>
      <c r="D14" s="6"/>
      <c r="E14" s="6"/>
      <c r="F14" s="6"/>
      <c r="G14" s="7"/>
      <c r="H14" s="0" t="str">
        <f aca="false">IF(D14="","open",IF(E14="","unsourced","answered"))</f>
        <v>open</v>
      </c>
    </row>
    <row r="15" customFormat="false" ht="25.5" hidden="false" customHeight="true" outlineLevel="0" collapsed="false">
      <c r="A15" s="0" t="n">
        <v>14</v>
      </c>
      <c r="B15" s="0" t="s">
        <v>30</v>
      </c>
      <c r="C15" s="3" t="s">
        <v>38</v>
      </c>
      <c r="D15" s="6"/>
      <c r="E15" s="6"/>
      <c r="F15" s="6"/>
      <c r="G15" s="7"/>
      <c r="H15" s="0" t="str">
        <f aca="false">IF(D15="","open",IF(E15="","unsourced","answered"))</f>
        <v>open</v>
      </c>
    </row>
    <row r="16" customFormat="false" ht="25.5" hidden="false" customHeight="true" outlineLevel="0" collapsed="false">
      <c r="A16" s="0" t="n">
        <v>15</v>
      </c>
      <c r="B16" s="0" t="s">
        <v>30</v>
      </c>
      <c r="C16" s="3" t="s">
        <v>39</v>
      </c>
      <c r="D16" s="6"/>
      <c r="E16" s="6"/>
      <c r="F16" s="6"/>
      <c r="G16" s="7"/>
      <c r="H16" s="0" t="str">
        <f aca="false">IF(D16="","open",IF(E16="","unsourced","answered"))</f>
        <v>open</v>
      </c>
    </row>
    <row r="17" customFormat="false" ht="25.5" hidden="false" customHeight="true" outlineLevel="0" collapsed="false">
      <c r="A17" s="0" t="n">
        <v>16</v>
      </c>
      <c r="B17" s="0" t="s">
        <v>40</v>
      </c>
      <c r="C17" s="3" t="s">
        <v>41</v>
      </c>
      <c r="D17" s="6"/>
      <c r="E17" s="6"/>
      <c r="F17" s="6"/>
      <c r="G17" s="7"/>
      <c r="H17" s="0" t="str">
        <f aca="false">IF(D17="","open",IF(E17="","unsourced","answered"))</f>
        <v>open</v>
      </c>
    </row>
    <row r="18" customFormat="false" ht="25.5" hidden="false" customHeight="true" outlineLevel="0" collapsed="false">
      <c r="A18" s="0" t="n">
        <v>17</v>
      </c>
      <c r="B18" s="0" t="s">
        <v>40</v>
      </c>
      <c r="C18" s="3" t="s">
        <v>42</v>
      </c>
      <c r="D18" s="6"/>
      <c r="E18" s="6"/>
      <c r="F18" s="6"/>
      <c r="G18" s="7"/>
      <c r="H18" s="0" t="str">
        <f aca="false">IF(D18="","open",IF(E18="","unsourced","answered"))</f>
        <v>open</v>
      </c>
    </row>
    <row r="19" customFormat="false" ht="25.5" hidden="false" customHeight="true" outlineLevel="0" collapsed="false">
      <c r="A19" s="0" t="n">
        <v>18</v>
      </c>
      <c r="B19" s="0" t="s">
        <v>40</v>
      </c>
      <c r="C19" s="3" t="s">
        <v>43</v>
      </c>
      <c r="D19" s="6"/>
      <c r="E19" s="6"/>
      <c r="F19" s="6"/>
      <c r="G19" s="7"/>
      <c r="H19" s="0" t="str">
        <f aca="false">IF(D19="","open",IF(E19="","unsourced","answered"))</f>
        <v>open</v>
      </c>
    </row>
    <row r="20" customFormat="false" ht="25.5" hidden="false" customHeight="true" outlineLevel="0" collapsed="false">
      <c r="A20" s="0" t="n">
        <v>19</v>
      </c>
      <c r="B20" s="0" t="s">
        <v>40</v>
      </c>
      <c r="C20" s="3" t="s">
        <v>44</v>
      </c>
      <c r="D20" s="6"/>
      <c r="E20" s="6"/>
      <c r="F20" s="6"/>
      <c r="G20" s="7"/>
      <c r="H20" s="0" t="str">
        <f aca="false">IF(D20="","open",IF(E20="","unsourced","answered"))</f>
        <v>open</v>
      </c>
    </row>
    <row r="21" customFormat="false" ht="25.5" hidden="false" customHeight="true" outlineLevel="0" collapsed="false">
      <c r="A21" s="0" t="n">
        <v>20</v>
      </c>
      <c r="B21" s="0" t="s">
        <v>40</v>
      </c>
      <c r="C21" s="3" t="s">
        <v>45</v>
      </c>
      <c r="D21" s="6"/>
      <c r="E21" s="6"/>
      <c r="F21" s="6"/>
      <c r="G21" s="7"/>
      <c r="H21" s="0" t="str">
        <f aca="false">IF(D21="","open",IF(E21="","unsourced","answered"))</f>
        <v>open</v>
      </c>
    </row>
    <row r="22" customFormat="false" ht="25.5" hidden="false" customHeight="true" outlineLevel="0" collapsed="false">
      <c r="A22" s="0" t="n">
        <v>21</v>
      </c>
      <c r="B22" s="0" t="s">
        <v>40</v>
      </c>
      <c r="C22" s="3" t="s">
        <v>46</v>
      </c>
      <c r="D22" s="6"/>
      <c r="E22" s="6"/>
      <c r="F22" s="6"/>
      <c r="G22" s="7"/>
      <c r="H22" s="0" t="str">
        <f aca="false">IF(D22="","open",IF(E22="","unsourced","answered"))</f>
        <v>open</v>
      </c>
    </row>
    <row r="23" customFormat="false" ht="25.5" hidden="false" customHeight="true" outlineLevel="0" collapsed="false">
      <c r="A23" s="0" t="n">
        <v>22</v>
      </c>
      <c r="B23" s="0" t="s">
        <v>40</v>
      </c>
      <c r="C23" s="3" t="s">
        <v>47</v>
      </c>
      <c r="D23" s="6"/>
      <c r="E23" s="6"/>
      <c r="F23" s="6"/>
      <c r="G23" s="7"/>
      <c r="H23" s="0" t="str">
        <f aca="false">IF(D23="","open",IF(E23="","unsourced","answered"))</f>
        <v>open</v>
      </c>
    </row>
    <row r="24" customFormat="false" ht="25.5" hidden="false" customHeight="true" outlineLevel="0" collapsed="false">
      <c r="A24" s="0" t="n">
        <v>23</v>
      </c>
      <c r="B24" s="0" t="s">
        <v>40</v>
      </c>
      <c r="C24" s="3" t="s">
        <v>48</v>
      </c>
      <c r="D24" s="6"/>
      <c r="E24" s="6"/>
      <c r="F24" s="6"/>
      <c r="G24" s="7"/>
      <c r="H24" s="0" t="str">
        <f aca="false">IF(D24="","open",IF(E24="","unsourced","answered"))</f>
        <v>open</v>
      </c>
    </row>
    <row r="25" customFormat="false" ht="25.5" hidden="false" customHeight="true" outlineLevel="0" collapsed="false">
      <c r="A25" s="0" t="n">
        <v>24</v>
      </c>
      <c r="B25" s="0" t="s">
        <v>40</v>
      </c>
      <c r="C25" s="3" t="s">
        <v>49</v>
      </c>
      <c r="D25" s="6"/>
      <c r="E25" s="6"/>
      <c r="F25" s="6"/>
      <c r="G25" s="7"/>
      <c r="H25" s="0" t="str">
        <f aca="false">IF(D25="","open",IF(E25="","unsourced","answered"))</f>
        <v>open</v>
      </c>
    </row>
    <row r="26" customFormat="false" ht="15" hidden="false" customHeight="true" outlineLevel="0" collapsed="false">
      <c r="A26" s="0" t="n">
        <v>25</v>
      </c>
      <c r="B26" s="0" t="s">
        <v>40</v>
      </c>
      <c r="C26" s="3" t="s">
        <v>50</v>
      </c>
      <c r="D26" s="6"/>
      <c r="E26" s="6"/>
      <c r="F26" s="6"/>
      <c r="G26" s="7"/>
      <c r="H26" s="0" t="str">
        <f aca="false">IF(D26="","open",IF(E26="","unsourced","answered"))</f>
        <v>open</v>
      </c>
    </row>
    <row r="27" customFormat="false" ht="25.5" hidden="false" customHeight="true" outlineLevel="0" collapsed="false">
      <c r="A27" s="0" t="n">
        <v>26</v>
      </c>
      <c r="B27" s="0" t="s">
        <v>51</v>
      </c>
      <c r="C27" s="3" t="s">
        <v>52</v>
      </c>
      <c r="D27" s="6"/>
      <c r="E27" s="6"/>
      <c r="F27" s="6"/>
      <c r="G27" s="7"/>
      <c r="H27" s="0" t="str">
        <f aca="false">IF(D27="","open",IF(E27="","unsourced","answered"))</f>
        <v>open</v>
      </c>
    </row>
    <row r="28" customFormat="false" ht="15" hidden="false" customHeight="true" outlineLevel="0" collapsed="false">
      <c r="A28" s="0" t="n">
        <v>27</v>
      </c>
      <c r="B28" s="0" t="s">
        <v>51</v>
      </c>
      <c r="C28" s="3" t="s">
        <v>53</v>
      </c>
      <c r="D28" s="6"/>
      <c r="E28" s="6"/>
      <c r="F28" s="6"/>
      <c r="G28" s="7"/>
      <c r="H28" s="0" t="str">
        <f aca="false">IF(D28="","open",IF(E28="","unsourced","answered"))</f>
        <v>open</v>
      </c>
    </row>
    <row r="29" customFormat="false" ht="25.5" hidden="false" customHeight="true" outlineLevel="0" collapsed="false">
      <c r="A29" s="0" t="n">
        <v>28</v>
      </c>
      <c r="B29" s="0" t="s">
        <v>51</v>
      </c>
      <c r="C29" s="3" t="s">
        <v>54</v>
      </c>
      <c r="D29" s="6"/>
      <c r="E29" s="6"/>
      <c r="F29" s="6"/>
      <c r="G29" s="7"/>
      <c r="H29" s="0" t="str">
        <f aca="false">IF(D29="","open",IF(E29="","unsourced","answered"))</f>
        <v>open</v>
      </c>
    </row>
    <row r="30" customFormat="false" ht="25.5" hidden="false" customHeight="true" outlineLevel="0" collapsed="false">
      <c r="A30" s="0" t="n">
        <v>29</v>
      </c>
      <c r="B30" s="0" t="s">
        <v>51</v>
      </c>
      <c r="C30" s="3" t="s">
        <v>55</v>
      </c>
      <c r="D30" s="6"/>
      <c r="E30" s="6"/>
      <c r="F30" s="6"/>
      <c r="G30" s="7"/>
      <c r="H30" s="0" t="str">
        <f aca="false">IF(D30="","open",IF(E30="","unsourced","answered"))</f>
        <v>open</v>
      </c>
    </row>
    <row r="31" customFormat="false" ht="25.5" hidden="false" customHeight="true" outlineLevel="0" collapsed="false">
      <c r="A31" s="0" t="n">
        <v>30</v>
      </c>
      <c r="B31" s="0" t="s">
        <v>51</v>
      </c>
      <c r="C31" s="3" t="s">
        <v>56</v>
      </c>
      <c r="D31" s="6"/>
      <c r="E31" s="6"/>
      <c r="F31" s="6"/>
      <c r="G31" s="7"/>
      <c r="H31" s="0" t="str">
        <f aca="false">IF(D31="","open",IF(E31="","unsourced","answered"))</f>
        <v>open</v>
      </c>
    </row>
    <row r="32" customFormat="false" ht="25.5" hidden="false" customHeight="true" outlineLevel="0" collapsed="false">
      <c r="A32" s="0" t="n">
        <v>31</v>
      </c>
      <c r="B32" s="0" t="s">
        <v>51</v>
      </c>
      <c r="C32" s="3" t="s">
        <v>57</v>
      </c>
      <c r="D32" s="6"/>
      <c r="E32" s="6"/>
      <c r="F32" s="6"/>
      <c r="G32" s="7"/>
      <c r="H32" s="0" t="str">
        <f aca="false">IF(D32="","open",IF(E32="","unsourced","answered"))</f>
        <v>open</v>
      </c>
    </row>
    <row r="33" customFormat="false" ht="15" hidden="false" customHeight="true" outlineLevel="0" collapsed="false">
      <c r="A33" s="0" t="n">
        <v>32</v>
      </c>
      <c r="B33" s="0" t="s">
        <v>51</v>
      </c>
      <c r="C33" s="3" t="s">
        <v>58</v>
      </c>
      <c r="D33" s="6"/>
      <c r="E33" s="6"/>
      <c r="F33" s="6"/>
      <c r="G33" s="7"/>
      <c r="H33" s="0" t="str">
        <f aca="false">IF(D33="","open",IF(E33="","unsourced","answered"))</f>
        <v>open</v>
      </c>
    </row>
    <row r="34" customFormat="false" ht="15" hidden="false" customHeight="true" outlineLevel="0" collapsed="false">
      <c r="A34" s="0" t="n">
        <v>33</v>
      </c>
      <c r="B34" s="0" t="s">
        <v>51</v>
      </c>
      <c r="C34" s="3" t="s">
        <v>59</v>
      </c>
      <c r="D34" s="6"/>
      <c r="E34" s="6"/>
      <c r="F34" s="6"/>
      <c r="G34" s="7"/>
      <c r="H34" s="0" t="str">
        <f aca="false">IF(D34="","open",IF(E34="","unsourced","answered"))</f>
        <v>open</v>
      </c>
    </row>
    <row r="35" customFormat="false" ht="25.5" hidden="false" customHeight="true" outlineLevel="0" collapsed="false">
      <c r="A35" s="0" t="n">
        <v>34</v>
      </c>
      <c r="B35" s="0" t="s">
        <v>51</v>
      </c>
      <c r="C35" s="3" t="s">
        <v>60</v>
      </c>
      <c r="D35" s="6"/>
      <c r="E35" s="6"/>
      <c r="F35" s="6"/>
      <c r="G35" s="7"/>
      <c r="H35" s="0" t="str">
        <f aca="false">IF(D35="","open",IF(E35="","unsourced","answered"))</f>
        <v>open</v>
      </c>
    </row>
    <row r="36" customFormat="false" ht="25.5" hidden="false" customHeight="true" outlineLevel="0" collapsed="false">
      <c r="A36" s="0" t="n">
        <v>35</v>
      </c>
      <c r="B36" s="0" t="s">
        <v>51</v>
      </c>
      <c r="C36" s="3" t="s">
        <v>61</v>
      </c>
      <c r="D36" s="6"/>
      <c r="E36" s="6"/>
      <c r="F36" s="6"/>
      <c r="G36" s="7"/>
      <c r="H36" s="0" t="str">
        <f aca="false">IF(D36="","open",IF(E36="","unsourced","answered"))</f>
        <v>open</v>
      </c>
    </row>
    <row r="37" customFormat="false" ht="25.5" hidden="false" customHeight="true" outlineLevel="0" collapsed="false">
      <c r="A37" s="0" t="n">
        <v>36</v>
      </c>
      <c r="B37" s="0" t="s">
        <v>51</v>
      </c>
      <c r="C37" s="3" t="s">
        <v>62</v>
      </c>
      <c r="D37" s="6"/>
      <c r="E37" s="6"/>
      <c r="F37" s="6"/>
      <c r="G37" s="7"/>
      <c r="H37" s="0" t="str">
        <f aca="false">IF(D37="","open",IF(E37="","unsourced","answered"))</f>
        <v>open</v>
      </c>
    </row>
    <row r="38" customFormat="false" ht="25.5" hidden="false" customHeight="true" outlineLevel="0" collapsed="false">
      <c r="A38" s="0" t="n">
        <v>37</v>
      </c>
      <c r="B38" s="0" t="s">
        <v>51</v>
      </c>
      <c r="C38" s="3" t="s">
        <v>63</v>
      </c>
      <c r="D38" s="6"/>
      <c r="E38" s="6"/>
      <c r="F38" s="6"/>
      <c r="G38" s="7"/>
      <c r="H38" s="0" t="str">
        <f aca="false">IF(D38="","open",IF(E38="","unsourced","answered"))</f>
        <v>open</v>
      </c>
    </row>
    <row r="39" customFormat="false" ht="25.5" hidden="false" customHeight="true" outlineLevel="0" collapsed="false">
      <c r="A39" s="0" t="n">
        <v>38</v>
      </c>
      <c r="B39" s="0" t="s">
        <v>64</v>
      </c>
      <c r="C39" s="3" t="s">
        <v>65</v>
      </c>
      <c r="D39" s="6"/>
      <c r="E39" s="6"/>
      <c r="F39" s="6"/>
      <c r="G39" s="7"/>
      <c r="H39" s="0" t="str">
        <f aca="false">IF(D39="","open",IF(E39="","unsourced","answered"))</f>
        <v>open</v>
      </c>
    </row>
    <row r="40" customFormat="false" ht="25.5" hidden="false" customHeight="true" outlineLevel="0" collapsed="false">
      <c r="A40" s="0" t="n">
        <v>39</v>
      </c>
      <c r="B40" s="0" t="s">
        <v>64</v>
      </c>
      <c r="C40" s="3" t="s">
        <v>66</v>
      </c>
      <c r="D40" s="6"/>
      <c r="E40" s="6"/>
      <c r="F40" s="6"/>
      <c r="G40" s="7"/>
      <c r="H40" s="0" t="str">
        <f aca="false">IF(D40="","open",IF(E40="","unsourced","answered"))</f>
        <v>open</v>
      </c>
    </row>
    <row r="41" customFormat="false" ht="25.5" hidden="false" customHeight="true" outlineLevel="0" collapsed="false">
      <c r="A41" s="0" t="n">
        <v>40</v>
      </c>
      <c r="B41" s="0" t="s">
        <v>64</v>
      </c>
      <c r="C41" s="3" t="s">
        <v>67</v>
      </c>
      <c r="D41" s="6"/>
      <c r="E41" s="6"/>
      <c r="F41" s="6"/>
      <c r="G41" s="7"/>
      <c r="H41" s="0" t="str">
        <f aca="false">IF(D41="","open",IF(E41="","unsourced","answered"))</f>
        <v>open</v>
      </c>
    </row>
    <row r="42" customFormat="false" ht="25.5" hidden="false" customHeight="true" outlineLevel="0" collapsed="false">
      <c r="A42" s="0" t="n">
        <v>41</v>
      </c>
      <c r="B42" s="0" t="s">
        <v>64</v>
      </c>
      <c r="C42" s="3" t="s">
        <v>68</v>
      </c>
      <c r="D42" s="6"/>
      <c r="E42" s="6"/>
      <c r="F42" s="6"/>
      <c r="G42" s="7"/>
      <c r="H42" s="0" t="str">
        <f aca="false">IF(D42="","open",IF(E42="","unsourced","answered"))</f>
        <v>open</v>
      </c>
    </row>
    <row r="43" customFormat="false" ht="25.5" hidden="false" customHeight="true" outlineLevel="0" collapsed="false">
      <c r="A43" s="0" t="n">
        <v>42</v>
      </c>
      <c r="B43" s="0" t="s">
        <v>64</v>
      </c>
      <c r="C43" s="3" t="s">
        <v>69</v>
      </c>
      <c r="D43" s="6"/>
      <c r="E43" s="6"/>
      <c r="F43" s="6"/>
      <c r="G43" s="7"/>
      <c r="H43" s="0" t="str">
        <f aca="false">IF(D43="","open",IF(E43="","unsourced","answered"))</f>
        <v>open</v>
      </c>
    </row>
    <row r="44" customFormat="false" ht="25.5" hidden="false" customHeight="true" outlineLevel="0" collapsed="false">
      <c r="A44" s="0" t="n">
        <v>43</v>
      </c>
      <c r="B44" s="0" t="s">
        <v>64</v>
      </c>
      <c r="C44" s="3" t="s">
        <v>70</v>
      </c>
      <c r="D44" s="6"/>
      <c r="E44" s="6"/>
      <c r="F44" s="6"/>
      <c r="G44" s="7"/>
      <c r="H44" s="0" t="str">
        <f aca="false">IF(D44="","open",IF(E44="","unsourced","answered"))</f>
        <v>open</v>
      </c>
    </row>
    <row r="45" customFormat="false" ht="25.5" hidden="false" customHeight="true" outlineLevel="0" collapsed="false">
      <c r="A45" s="0" t="n">
        <v>44</v>
      </c>
      <c r="B45" s="0" t="s">
        <v>64</v>
      </c>
      <c r="C45" s="3" t="s">
        <v>71</v>
      </c>
      <c r="D45" s="6"/>
      <c r="E45" s="6"/>
      <c r="F45" s="6"/>
      <c r="G45" s="7"/>
      <c r="H45" s="0" t="str">
        <f aca="false">IF(D45="","open",IF(E45="","unsourced","answered"))</f>
        <v>open</v>
      </c>
    </row>
    <row r="46" customFormat="false" ht="25.5" hidden="false" customHeight="true" outlineLevel="0" collapsed="false">
      <c r="A46" s="0" t="n">
        <v>45</v>
      </c>
      <c r="B46" s="0" t="s">
        <v>64</v>
      </c>
      <c r="C46" s="3" t="s">
        <v>72</v>
      </c>
      <c r="D46" s="6"/>
      <c r="E46" s="6"/>
      <c r="F46" s="6"/>
      <c r="G46" s="7"/>
      <c r="H46" s="0" t="str">
        <f aca="false">IF(D46="","open",IF(E46="","unsourced","answered"))</f>
        <v>open</v>
      </c>
    </row>
    <row r="47" customFormat="false" ht="25.5" hidden="false" customHeight="true" outlineLevel="0" collapsed="false">
      <c r="A47" s="0" t="n">
        <v>46</v>
      </c>
      <c r="B47" s="0" t="s">
        <v>64</v>
      </c>
      <c r="C47" s="3" t="s">
        <v>73</v>
      </c>
      <c r="D47" s="6"/>
      <c r="E47" s="6"/>
      <c r="F47" s="6"/>
      <c r="G47" s="7"/>
      <c r="H47" s="0" t="str">
        <f aca="false">IF(D47="","open",IF(E47="","unsourced","answered"))</f>
        <v>open</v>
      </c>
    </row>
    <row r="48" customFormat="false" ht="25.5" hidden="false" customHeight="true" outlineLevel="0" collapsed="false">
      <c r="A48" s="0" t="n">
        <v>47</v>
      </c>
      <c r="B48" s="0" t="s">
        <v>74</v>
      </c>
      <c r="C48" s="3" t="s">
        <v>75</v>
      </c>
      <c r="D48" s="6"/>
      <c r="E48" s="6"/>
      <c r="F48" s="6"/>
      <c r="G48" s="7"/>
      <c r="H48" s="0" t="str">
        <f aca="false">IF(D48="","open",IF(E48="","unsourced","answered"))</f>
        <v>open</v>
      </c>
    </row>
    <row r="49" customFormat="false" ht="25.5" hidden="false" customHeight="true" outlineLevel="0" collapsed="false">
      <c r="A49" s="0" t="n">
        <v>48</v>
      </c>
      <c r="B49" s="0" t="s">
        <v>74</v>
      </c>
      <c r="C49" s="3" t="s">
        <v>76</v>
      </c>
      <c r="D49" s="6"/>
      <c r="E49" s="6"/>
      <c r="F49" s="6"/>
      <c r="G49" s="7"/>
      <c r="H49" s="0" t="str">
        <f aca="false">IF(D49="","open",IF(E49="","unsourced","answered"))</f>
        <v>open</v>
      </c>
    </row>
    <row r="50" customFormat="false" ht="25.5" hidden="false" customHeight="true" outlineLevel="0" collapsed="false">
      <c r="A50" s="0" t="n">
        <v>49</v>
      </c>
      <c r="B50" s="0" t="s">
        <v>74</v>
      </c>
      <c r="C50" s="3" t="s">
        <v>77</v>
      </c>
      <c r="D50" s="6"/>
      <c r="E50" s="6"/>
      <c r="F50" s="6"/>
      <c r="G50" s="7"/>
      <c r="H50" s="0" t="str">
        <f aca="false">IF(D50="","open",IF(E50="","unsourced","answered"))</f>
        <v>open</v>
      </c>
    </row>
    <row r="51" customFormat="false" ht="25.5" hidden="false" customHeight="true" outlineLevel="0" collapsed="false">
      <c r="A51" s="0" t="n">
        <v>50</v>
      </c>
      <c r="B51" s="0" t="s">
        <v>74</v>
      </c>
      <c r="C51" s="3" t="s">
        <v>78</v>
      </c>
      <c r="D51" s="6"/>
      <c r="E51" s="6"/>
      <c r="F51" s="6"/>
      <c r="G51" s="7"/>
      <c r="H51" s="0" t="str">
        <f aca="false">IF(D51="","open",IF(E51="","unsourced","answered"))</f>
        <v>open</v>
      </c>
    </row>
    <row r="52" customFormat="false" ht="15" hidden="false" customHeight="true" outlineLevel="0" collapsed="false">
      <c r="A52" s="0" t="n">
        <v>51</v>
      </c>
      <c r="B52" s="0" t="s">
        <v>74</v>
      </c>
      <c r="C52" s="3" t="s">
        <v>79</v>
      </c>
      <c r="D52" s="6"/>
      <c r="E52" s="6"/>
      <c r="F52" s="6"/>
      <c r="G52" s="7"/>
      <c r="H52" s="0" t="str">
        <f aca="false">IF(D52="","open",IF(E52="","unsourced","answered"))</f>
        <v>open</v>
      </c>
    </row>
    <row r="53" customFormat="false" ht="25.5" hidden="false" customHeight="true" outlineLevel="0" collapsed="false">
      <c r="A53" s="0" t="n">
        <v>52</v>
      </c>
      <c r="B53" s="0" t="s">
        <v>74</v>
      </c>
      <c r="C53" s="3" t="s">
        <v>80</v>
      </c>
      <c r="D53" s="6"/>
      <c r="E53" s="6"/>
      <c r="F53" s="6"/>
      <c r="G53" s="7"/>
      <c r="H53" s="0" t="str">
        <f aca="false">IF(D53="","open",IF(E53="","unsourced","answered"))</f>
        <v>open</v>
      </c>
    </row>
    <row r="54" customFormat="false" ht="25.5" hidden="false" customHeight="true" outlineLevel="0" collapsed="false">
      <c r="A54" s="0" t="n">
        <v>53</v>
      </c>
      <c r="B54" s="0" t="s">
        <v>74</v>
      </c>
      <c r="C54" s="3" t="s">
        <v>81</v>
      </c>
      <c r="D54" s="6"/>
      <c r="E54" s="6"/>
      <c r="F54" s="6"/>
      <c r="G54" s="7"/>
      <c r="H54" s="0" t="str">
        <f aca="false">IF(D54="","open",IF(E54="","unsourced","answered"))</f>
        <v>open</v>
      </c>
    </row>
    <row r="55" customFormat="false" ht="25.5" hidden="false" customHeight="true" outlineLevel="0" collapsed="false">
      <c r="A55" s="0" t="n">
        <v>54</v>
      </c>
      <c r="B55" s="0" t="s">
        <v>74</v>
      </c>
      <c r="C55" s="3" t="s">
        <v>82</v>
      </c>
      <c r="D55" s="6"/>
      <c r="E55" s="6"/>
      <c r="F55" s="6"/>
      <c r="G55" s="7"/>
      <c r="H55" s="0" t="str">
        <f aca="false">IF(D55="","open",IF(E55="","unsourced","answered"))</f>
        <v>open</v>
      </c>
    </row>
    <row r="56" customFormat="false" ht="25.5" hidden="false" customHeight="true" outlineLevel="0" collapsed="false">
      <c r="A56" s="0" t="n">
        <v>55</v>
      </c>
      <c r="B56" s="0" t="s">
        <v>83</v>
      </c>
      <c r="C56" s="3" t="s">
        <v>84</v>
      </c>
      <c r="D56" s="6"/>
      <c r="E56" s="6"/>
      <c r="F56" s="6"/>
      <c r="G56" s="7"/>
      <c r="H56" s="0" t="str">
        <f aca="false">IF(D56="","open",IF(E56="","unsourced","answered"))</f>
        <v>open</v>
      </c>
    </row>
    <row r="57" customFormat="false" ht="25.5" hidden="false" customHeight="true" outlineLevel="0" collapsed="false">
      <c r="A57" s="0" t="n">
        <v>56</v>
      </c>
      <c r="B57" s="0" t="s">
        <v>83</v>
      </c>
      <c r="C57" s="3" t="s">
        <v>85</v>
      </c>
      <c r="D57" s="6"/>
      <c r="E57" s="6"/>
      <c r="F57" s="6"/>
      <c r="G57" s="7"/>
      <c r="H57" s="0" t="str">
        <f aca="false">IF(D57="","open",IF(E57="","unsourced","answered"))</f>
        <v>open</v>
      </c>
    </row>
    <row r="58" customFormat="false" ht="25.5" hidden="false" customHeight="true" outlineLevel="0" collapsed="false">
      <c r="A58" s="0" t="n">
        <v>57</v>
      </c>
      <c r="B58" s="0" t="s">
        <v>83</v>
      </c>
      <c r="C58" s="3" t="s">
        <v>86</v>
      </c>
      <c r="D58" s="6"/>
      <c r="E58" s="6"/>
      <c r="F58" s="6"/>
      <c r="G58" s="7"/>
      <c r="H58" s="0" t="str">
        <f aca="false">IF(D58="","open",IF(E58="","unsourced","answered"))</f>
        <v>open</v>
      </c>
    </row>
    <row r="59" customFormat="false" ht="25.5" hidden="false" customHeight="true" outlineLevel="0" collapsed="false">
      <c r="A59" s="0" t="n">
        <v>58</v>
      </c>
      <c r="B59" s="0" t="s">
        <v>83</v>
      </c>
      <c r="C59" s="3" t="s">
        <v>87</v>
      </c>
      <c r="D59" s="6"/>
      <c r="E59" s="6"/>
      <c r="F59" s="6"/>
      <c r="G59" s="7"/>
      <c r="H59" s="0" t="str">
        <f aca="false">IF(D59="","open",IF(E59="","unsourced","answered"))</f>
        <v>open</v>
      </c>
    </row>
    <row r="60" customFormat="false" ht="25.5" hidden="false" customHeight="true" outlineLevel="0" collapsed="false">
      <c r="A60" s="0" t="n">
        <v>59</v>
      </c>
      <c r="B60" s="0" t="s">
        <v>83</v>
      </c>
      <c r="C60" s="3" t="s">
        <v>88</v>
      </c>
      <c r="D60" s="6"/>
      <c r="E60" s="6"/>
      <c r="F60" s="6"/>
      <c r="G60" s="7"/>
      <c r="H60" s="0" t="str">
        <f aca="false">IF(D60="","open",IF(E60="","unsourced","answered"))</f>
        <v>open</v>
      </c>
    </row>
    <row r="61" customFormat="false" ht="25.5" hidden="false" customHeight="true" outlineLevel="0" collapsed="false">
      <c r="A61" s="0" t="n">
        <v>60</v>
      </c>
      <c r="B61" s="0" t="s">
        <v>83</v>
      </c>
      <c r="C61" s="3" t="s">
        <v>89</v>
      </c>
      <c r="D61" s="6"/>
      <c r="E61" s="6"/>
      <c r="F61" s="6"/>
      <c r="G61" s="7"/>
      <c r="H61" s="0" t="str">
        <f aca="false">IF(D61="","open",IF(E61="","unsourced","answered"))</f>
        <v>open</v>
      </c>
    </row>
    <row r="62" customFormat="false" ht="25.5" hidden="false" customHeight="true" outlineLevel="0" collapsed="false">
      <c r="A62" s="0" t="n">
        <v>61</v>
      </c>
      <c r="B62" s="0" t="s">
        <v>83</v>
      </c>
      <c r="C62" s="3" t="s">
        <v>90</v>
      </c>
      <c r="D62" s="6"/>
      <c r="E62" s="6"/>
      <c r="F62" s="6"/>
      <c r="G62" s="7"/>
      <c r="H62" s="0" t="str">
        <f aca="false">IF(D62="","open",IF(E62="","unsourced","answered"))</f>
        <v>open</v>
      </c>
    </row>
    <row r="63" customFormat="false" ht="25.5" hidden="false" customHeight="true" outlineLevel="0" collapsed="false">
      <c r="A63" s="0" t="n">
        <v>62</v>
      </c>
      <c r="B63" s="0" t="s">
        <v>83</v>
      </c>
      <c r="C63" s="3" t="s">
        <v>91</v>
      </c>
      <c r="D63" s="6"/>
      <c r="E63" s="6"/>
      <c r="F63" s="6"/>
      <c r="G63" s="7"/>
      <c r="H63" s="0" t="str">
        <f aca="false">IF(D63="","open",IF(E63="","unsourced","answered"))</f>
        <v>open</v>
      </c>
    </row>
    <row r="64" customFormat="false" ht="25.5" hidden="false" customHeight="true" outlineLevel="0" collapsed="false">
      <c r="A64" s="0" t="n">
        <v>63</v>
      </c>
      <c r="B64" s="0" t="s">
        <v>83</v>
      </c>
      <c r="C64" s="3" t="s">
        <v>92</v>
      </c>
      <c r="D64" s="6"/>
      <c r="E64" s="6"/>
      <c r="F64" s="6"/>
      <c r="G64" s="7"/>
      <c r="H64" s="0" t="str">
        <f aca="false">IF(D64="","open",IF(E64="","unsourced","answered"))</f>
        <v>open</v>
      </c>
    </row>
    <row r="65" customFormat="false" ht="25.5" hidden="false" customHeight="true" outlineLevel="0" collapsed="false">
      <c r="A65" s="0" t="n">
        <v>64</v>
      </c>
      <c r="B65" s="0" t="s">
        <v>93</v>
      </c>
      <c r="C65" s="3" t="s">
        <v>94</v>
      </c>
      <c r="D65" s="6"/>
      <c r="E65" s="6"/>
      <c r="F65" s="6"/>
      <c r="G65" s="7"/>
      <c r="H65" s="0" t="str">
        <f aca="false">IF(D65="","open",IF(E65="","unsourced","answered"))</f>
        <v>open</v>
      </c>
    </row>
    <row r="66" customFormat="false" ht="25.5" hidden="false" customHeight="true" outlineLevel="0" collapsed="false">
      <c r="A66" s="0" t="n">
        <v>65</v>
      </c>
      <c r="B66" s="0" t="s">
        <v>93</v>
      </c>
      <c r="C66" s="3" t="s">
        <v>95</v>
      </c>
      <c r="D66" s="6"/>
      <c r="E66" s="6"/>
      <c r="F66" s="6"/>
      <c r="G66" s="7"/>
      <c r="H66" s="0" t="str">
        <f aca="false">IF(D66="","open",IF(E66="","unsourced","answered"))</f>
        <v>open</v>
      </c>
    </row>
    <row r="67" customFormat="false" ht="15" hidden="false" customHeight="true" outlineLevel="0" collapsed="false">
      <c r="A67" s="0" t="n">
        <v>66</v>
      </c>
      <c r="B67" s="0" t="s">
        <v>93</v>
      </c>
      <c r="C67" s="3" t="s">
        <v>96</v>
      </c>
      <c r="D67" s="6"/>
      <c r="E67" s="6"/>
      <c r="F67" s="6"/>
      <c r="G67" s="7"/>
      <c r="H67" s="0" t="str">
        <f aca="false">IF(D67="","open",IF(E67="","unsourced","answered"))</f>
        <v>open</v>
      </c>
    </row>
    <row r="68" customFormat="false" ht="25.5" hidden="false" customHeight="true" outlineLevel="0" collapsed="false">
      <c r="A68" s="0" t="n">
        <v>67</v>
      </c>
      <c r="B68" s="0" t="s">
        <v>93</v>
      </c>
      <c r="C68" s="3" t="s">
        <v>97</v>
      </c>
      <c r="D68" s="6"/>
      <c r="E68" s="6"/>
      <c r="F68" s="6"/>
      <c r="G68" s="7"/>
      <c r="H68" s="0" t="str">
        <f aca="false">IF(D68="","open",IF(E68="","unsourced","answered"))</f>
        <v>open</v>
      </c>
    </row>
    <row r="69" customFormat="false" ht="25.5" hidden="false" customHeight="true" outlineLevel="0" collapsed="false">
      <c r="A69" s="0" t="n">
        <v>68</v>
      </c>
      <c r="B69" s="0" t="s">
        <v>93</v>
      </c>
      <c r="C69" s="3" t="s">
        <v>98</v>
      </c>
      <c r="D69" s="6"/>
      <c r="E69" s="6"/>
      <c r="F69" s="6"/>
      <c r="G69" s="7"/>
      <c r="H69" s="0" t="str">
        <f aca="false">IF(D69="","open",IF(E69="","unsourced","answered"))</f>
        <v>open</v>
      </c>
    </row>
    <row r="70" customFormat="false" ht="25.5" hidden="false" customHeight="true" outlineLevel="0" collapsed="false">
      <c r="A70" s="0" t="n">
        <v>69</v>
      </c>
      <c r="B70" s="0" t="s">
        <v>93</v>
      </c>
      <c r="C70" s="3" t="s">
        <v>99</v>
      </c>
      <c r="D70" s="6"/>
      <c r="E70" s="6"/>
      <c r="F70" s="6"/>
      <c r="G70" s="7"/>
      <c r="H70" s="0" t="str">
        <f aca="false">IF(D70="","open",IF(E70="","unsourced","answered"))</f>
        <v>open</v>
      </c>
    </row>
    <row r="71" customFormat="false" ht="15" hidden="false" customHeight="true" outlineLevel="0" collapsed="false">
      <c r="A71" s="0" t="n">
        <v>70</v>
      </c>
      <c r="B71" s="0" t="s">
        <v>93</v>
      </c>
      <c r="C71" s="3" t="s">
        <v>100</v>
      </c>
      <c r="D71" s="6"/>
      <c r="E71" s="6"/>
      <c r="F71" s="6"/>
      <c r="G71" s="7"/>
      <c r="H71" s="0" t="str">
        <f aca="false">IF(D71="","open",IF(E71="","unsourced","answered"))</f>
        <v>open</v>
      </c>
    </row>
    <row r="72" customFormat="false" ht="25.5" hidden="false" customHeight="true" outlineLevel="0" collapsed="false">
      <c r="A72" s="0" t="n">
        <v>71</v>
      </c>
      <c r="B72" s="0" t="s">
        <v>93</v>
      </c>
      <c r="C72" s="3" t="s">
        <v>101</v>
      </c>
      <c r="D72" s="6"/>
      <c r="E72" s="6"/>
      <c r="F72" s="6"/>
      <c r="G72" s="7"/>
      <c r="H72" s="0" t="str">
        <f aca="false">IF(D72="","open",IF(E72="","unsourced","answered"))</f>
        <v>open</v>
      </c>
    </row>
    <row r="73" customFormat="false" ht="25.5" hidden="false" customHeight="true" outlineLevel="0" collapsed="false">
      <c r="A73" s="0" t="n">
        <v>72</v>
      </c>
      <c r="B73" s="0" t="s">
        <v>93</v>
      </c>
      <c r="C73" s="3" t="s">
        <v>102</v>
      </c>
      <c r="D73" s="6"/>
      <c r="E73" s="6"/>
      <c r="F73" s="6"/>
      <c r="G73" s="7"/>
      <c r="H73" s="0" t="str">
        <f aca="false">IF(D73="","open",IF(E73="","unsourced","answered"))</f>
        <v>open</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2" min="2" style="0" width="14"/>
    <col collapsed="false" customWidth="true" hidden="false" outlineLevel="0" max="3" min="3" style="0" width="18"/>
  </cols>
  <sheetData>
    <row r="1" customFormat="false" ht="16.15" hidden="false" customHeight="false" outlineLevel="0" collapsed="false">
      <c r="A1" s="8" t="s">
        <v>103</v>
      </c>
    </row>
    <row r="2" customFormat="false" ht="15" hidden="false" customHeight="false" outlineLevel="0" collapsed="false">
      <c r="A2" s="2" t="s">
        <v>104</v>
      </c>
    </row>
    <row r="4" customFormat="false" ht="15" hidden="false" customHeight="false" outlineLevel="0" collapsed="false">
      <c r="A4" s="9" t="s">
        <v>105</v>
      </c>
      <c r="B4" s="10" t="n">
        <f aca="false">COUNTA(Checklist!C2:C73)</f>
        <v>72</v>
      </c>
      <c r="C4" s="2" t="s">
        <v>106</v>
      </c>
    </row>
    <row r="5" customFormat="false" ht="15" hidden="false" customHeight="false" outlineLevel="0" collapsed="false">
      <c r="A5" s="9" t="s">
        <v>107</v>
      </c>
      <c r="B5" s="10" t="n">
        <f aca="false">COUNTIF(Checklist!H2:H73,"answered")</f>
        <v>0</v>
      </c>
      <c r="C5" s="2" t="s">
        <v>108</v>
      </c>
    </row>
    <row r="6" customFormat="false" ht="15" hidden="false" customHeight="false" outlineLevel="0" collapsed="false">
      <c r="A6" s="9" t="s">
        <v>109</v>
      </c>
      <c r="B6" s="10" t="n">
        <f aca="false">COUNTIF(Checklist!H2:H73,"unsourced")</f>
        <v>0</v>
      </c>
      <c r="C6" s="2" t="s">
        <v>110</v>
      </c>
    </row>
    <row r="7" customFormat="false" ht="15" hidden="false" customHeight="false" outlineLevel="0" collapsed="false">
      <c r="A7" s="9" t="s">
        <v>111</v>
      </c>
      <c r="B7" s="10" t="n">
        <f aca="false">COUNTIF(Checklist!H2:H73,"open")</f>
        <v>72</v>
      </c>
      <c r="C7" s="2"/>
    </row>
    <row r="8" customFormat="false" ht="15" hidden="false" customHeight="false" outlineLevel="0" collapsed="false">
      <c r="A8" s="9" t="s">
        <v>112</v>
      </c>
      <c r="B8" s="11" t="n">
        <f aca="false">B5/B4</f>
        <v>0</v>
      </c>
      <c r="C8" s="2" t="s">
        <v>113</v>
      </c>
    </row>
    <row r="10" customFormat="false" ht="15" hidden="false" customHeight="false" outlineLevel="0" collapsed="false">
      <c r="A10" s="4" t="s">
        <v>114</v>
      </c>
    </row>
    <row r="11" customFormat="false" ht="15" hidden="false" customHeight="false" outlineLevel="0" collapsed="false">
      <c r="A11" s="5" t="s">
        <v>16</v>
      </c>
      <c r="B11" s="5" t="s">
        <v>115</v>
      </c>
      <c r="C11" s="5" t="s">
        <v>116</v>
      </c>
    </row>
    <row r="12" customFormat="false" ht="15" hidden="false" customHeight="false" outlineLevel="0" collapsed="false">
      <c r="A12" s="0" t="s">
        <v>23</v>
      </c>
      <c r="B12" s="0" t="n">
        <f aca="false">COUNTIF(Checklist!B2:B73,A12)</f>
        <v>6</v>
      </c>
      <c r="C12" s="0" t="n">
        <f aca="false">COUNTIFS(Checklist!B2:B73,A12,Checklist!H2:H73,"answered")</f>
        <v>0</v>
      </c>
    </row>
    <row r="13" customFormat="false" ht="15" hidden="false" customHeight="false" outlineLevel="0" collapsed="false">
      <c r="A13" s="0" t="s">
        <v>30</v>
      </c>
      <c r="B13" s="0" t="n">
        <f aca="false">COUNTIF(Checklist!B2:B73,A13)</f>
        <v>9</v>
      </c>
      <c r="C13" s="0" t="n">
        <f aca="false">COUNTIFS(Checklist!B2:B73,A13,Checklist!H2:H73,"answered")</f>
        <v>0</v>
      </c>
    </row>
    <row r="14" customFormat="false" ht="15" hidden="false" customHeight="false" outlineLevel="0" collapsed="false">
      <c r="A14" s="0" t="s">
        <v>40</v>
      </c>
      <c r="B14" s="0" t="n">
        <f aca="false">COUNTIF(Checklist!B2:B73,A14)</f>
        <v>10</v>
      </c>
      <c r="C14" s="0" t="n">
        <f aca="false">COUNTIFS(Checklist!B2:B73,A14,Checklist!H2:H73,"answered")</f>
        <v>0</v>
      </c>
    </row>
    <row r="15" customFormat="false" ht="15" hidden="false" customHeight="false" outlineLevel="0" collapsed="false">
      <c r="A15" s="0" t="s">
        <v>51</v>
      </c>
      <c r="B15" s="0" t="n">
        <f aca="false">COUNTIF(Checklist!B2:B73,A15)</f>
        <v>12</v>
      </c>
      <c r="C15" s="0" t="n">
        <f aca="false">COUNTIFS(Checklist!B2:B73,A15,Checklist!H2:H73,"answered")</f>
        <v>0</v>
      </c>
    </row>
    <row r="16" customFormat="false" ht="15" hidden="false" customHeight="false" outlineLevel="0" collapsed="false">
      <c r="A16" s="0" t="s">
        <v>64</v>
      </c>
      <c r="B16" s="0" t="n">
        <f aca="false">COUNTIF(Checklist!B2:B73,A16)</f>
        <v>9</v>
      </c>
      <c r="C16" s="0" t="n">
        <f aca="false">COUNTIFS(Checklist!B2:B73,A16,Checklist!H2:H73,"answered")</f>
        <v>0</v>
      </c>
    </row>
    <row r="17" customFormat="false" ht="15" hidden="false" customHeight="false" outlineLevel="0" collapsed="false">
      <c r="A17" s="0" t="s">
        <v>74</v>
      </c>
      <c r="B17" s="0" t="n">
        <f aca="false">COUNTIF(Checklist!B2:B73,A17)</f>
        <v>8</v>
      </c>
      <c r="C17" s="0" t="n">
        <f aca="false">COUNTIFS(Checklist!B2:B73,A17,Checklist!H2:H73,"answered")</f>
        <v>0</v>
      </c>
    </row>
    <row r="18" customFormat="false" ht="15" hidden="false" customHeight="false" outlineLevel="0" collapsed="false">
      <c r="A18" s="0" t="s">
        <v>83</v>
      </c>
      <c r="B18" s="0" t="n">
        <f aca="false">COUNTIF(Checklist!B2:B73,A18)</f>
        <v>9</v>
      </c>
      <c r="C18" s="0" t="n">
        <f aca="false">COUNTIFS(Checklist!B2:B73,A18,Checklist!H2:H73,"answered")</f>
        <v>0</v>
      </c>
    </row>
    <row r="19" customFormat="false" ht="15" hidden="false" customHeight="false" outlineLevel="0" collapsed="false">
      <c r="A19" s="0" t="s">
        <v>93</v>
      </c>
      <c r="B19" s="0" t="n">
        <f aca="false">COUNTIF(Checklist!B2:B73,A19)</f>
        <v>9</v>
      </c>
      <c r="C19" s="0" t="n">
        <f aca="false">COUNTIFS(Checklist!B2:B73,A19,Checklist!H2:H73,"answered")</f>
        <v>0</v>
      </c>
    </row>
    <row r="20" customFormat="false" ht="15" hidden="false" customHeight="false" outlineLevel="0" collapsed="false">
      <c r="A20" s="9" t="s">
        <v>117</v>
      </c>
      <c r="B20" s="9" t="n">
        <f aca="false">SUM(B12:B19)</f>
        <v>72</v>
      </c>
      <c r="C20" s="9" t="n">
        <f aca="false">SUM(C12:C19)</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2026-08-25T05:19:47Z</dcterms:created>
  <dc:creator>openpyxl</dc:creator>
  <dc:description/>
  <dc:language>en-US</dc:language>
  <cp:lastModifiedBy/>
  <dcterms:modified xsi:type="dcterms:W3CDTF">2026-08-25T05:19:47Z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