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hecklist" sheetId="2" state="visible" r:id="rId4"/>
    <sheet name="Progres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<sst xmlns="http://schemas.openxmlformats.org/spreadsheetml/2006/main" count="207" uniqueCount="126">
  <si>
    <t xml:space="preserve">Eighty questions for a retail acquisition</t>
  </si>
  <si>
    <t xml:space="preserve">Companion workbook to Retail Real Estate</t>
  </si>
  <si>
    <t xml:space="preserve">The 80 questions of Appendix A, in the same order and the same words, with room to answer them. They are read from the same source file as the chapter, so the book and this workbook cannot drift apart.</t>
  </si>
  <si>
    <t xml:space="preserve">They come from the same source file as the chapter, so the book and this workbook cannot drift apart.</t>
  </si>
  <si>
    <t xml:space="preserve">How to use it</t>
  </si>
  <si>
    <t xml:space="preserve">Work top to bottom on a first read. Each line is a question with a written answer, not a tick.</t>
  </si>
  <si>
    <t xml:space="preserve">Fill the Answer column, then the Source document column — the clause, schedule, account or report you read it in.</t>
  </si>
  <si>
    <t xml:space="preserve">The Status column is computed. A question answered without a source reads "unsourced", because an answer whose authority is "they told us" is not an answer.</t>
  </si>
  <si>
    <t xml:space="preserve">The Progress sheet counts only the sourced ones, in total and by section.</t>
  </si>
  <si>
    <t xml:space="preserve">Where to start</t>
  </si>
  <si>
    <t xml:space="preserve">Do the sales line first, always. It is the section that makes every other section answerable, the answers are in the vendor's own documents, and it is the section a committee will ask you about. Occupancy cost second, because it is the sales line turned into euros. The leases can wait a day.</t>
  </si>
  <si>
    <t xml:space="preserve">Conventions</t>
  </si>
  <si>
    <t xml:space="preserve">Blue text on a pale blue fill — an input, you may edit these.</t>
  </si>
  <si>
    <t xml:space="preserve">Black text — a formula, do not overtype these.</t>
  </si>
  <si>
    <t xml:space="preserve">Nothing is locked, protected or watermarked. No macros, no external links.</t>
  </si>
  <si>
    <t xml:space="preserve">#</t>
  </si>
  <si>
    <t xml:space="preserve">Section</t>
  </si>
  <si>
    <t xml:space="preserve">Question</t>
  </si>
  <si>
    <t xml:space="preserve">Answer</t>
  </si>
  <si>
    <t xml:space="preserve">Source document</t>
  </si>
  <si>
    <t xml:space="preserve">Owner</t>
  </si>
  <si>
    <t xml:space="preserve">Date</t>
  </si>
  <si>
    <t xml:space="preserve">Status</t>
  </si>
  <si>
    <t xml:space="preserve">The sales line</t>
  </si>
  <si>
    <t xml:space="preserve">For each unit, what are the reported sales for the last three full years, and are they certified or self-declared?</t>
  </si>
  <si>
    <t xml:space="preserve">Does the lease define turnover gross or net of value added tax, and does the tenant report it on the same basis?</t>
  </si>
  <si>
    <t xml:space="preserve">Does the lease definition of turnover include online orders fulfilled from or collected at the store?</t>
  </si>
  <si>
    <t xml:space="preserve">Does it include returns processed in store for online purchases, and are those netted off?</t>
  </si>
  <si>
    <t xml:space="preserve">Are concessions, in-store franchises and shop-in-shops reported separately or inside the host tenant's figure?</t>
  </si>
  <si>
    <t xml:space="preserve">Which units are exempt from turnover reporting altogether, what proportion of the rent roll do they represent, and what is the penalty in the lease for late or non-reporting?</t>
  </si>
  <si>
    <t xml:space="preserve">How do reported sales reconcile with the centre's own footfall and average-transaction data — and is the average transaction measured from till data or derived from the sales themselves?</t>
  </si>
  <si>
    <t xml:space="preserve">Has any unit's reported sales fallen while its footfall held, and what explains it?</t>
  </si>
  <si>
    <t xml:space="preserve">Are sales reported per unit or per tenant across several units, and can they be split?</t>
  </si>
  <si>
    <t xml:space="preserve">Occupancy cost</t>
  </si>
  <si>
    <t xml:space="preserve">What is the occupancy cost ratio of each unit on the full basis — rent plus service charge plus rates over sales?</t>
  </si>
  <si>
    <t xml:space="preserve">Which units are above the ceiling their trade can carry, by how much, and for how long have they been there?</t>
  </si>
  <si>
    <t xml:space="preserve">What is the sustainable rent of each unit, and what is the aggregate rent at risk?</t>
  </si>
  <si>
    <t xml:space="preserve">Which units are inside their ceiling and by how much — that is, where is the genuine reversion?</t>
  </si>
  <si>
    <t xml:space="preserve">How has each unit's ratio moved over the last three years, and is the movement in the numerator or the denominator?</t>
  </si>
  <si>
    <t xml:space="preserve">What ratio does each major tenant underwrite to internally, where the covenant is large enough to ask?</t>
  </si>
  <si>
    <t xml:space="preserve">Which units have asked for a concession in the last three years, and what was their ratio when they asked?</t>
  </si>
  <si>
    <t xml:space="preserve">What is the ratio of the anchor, and how close is it to the ceiling for its format?</t>
  </si>
  <si>
    <t xml:space="preserve">The tape and the leases</t>
  </si>
  <si>
    <t xml:space="preserve">For each lease: the contractual expiry, every break, and who holds each break.</t>
  </si>
  <si>
    <t xml:space="preserve">What is the term certain of each lease, as opposed to the term to expiry?</t>
  </si>
  <si>
    <t xml:space="preserve">Which leases contain turnover rent, at what percentage, and with what breakpoint?</t>
  </si>
  <si>
    <t xml:space="preserve">For each turnover clause, what is the breakpoint divided by the unit's actual reported sales?</t>
  </si>
  <si>
    <t xml:space="preserve">Which leases contain a co-tenancy clause, what triggers it, and what is the remedy?</t>
  </si>
  <si>
    <t xml:space="preserve">Is any co-tenancy trigger an occupancy percentage rather than a named tenant?</t>
  </si>
  <si>
    <t xml:space="preserve">Do any co-tenancy remedies allow termination rather than abatement, and are they capped in time?</t>
  </si>
  <si>
    <t xml:space="preserve">Which leases contain a service charge cap, at what level, and what does the cap cost the landlord today?</t>
  </si>
  <si>
    <t xml:space="preserve">Which leases are indexed, on what index, and with what cap or collar?</t>
  </si>
  <si>
    <t xml:space="preserve">Which units have exclusivity or use restrictions that constrain future letting or conversion?</t>
  </si>
  <si>
    <t xml:space="preserve">What rent-free periods and capital contributions were given at the last letting of each unit?</t>
  </si>
  <si>
    <t xml:space="preserve">What is the net effective rent of each lease, computed to the earlier of expiry and break?</t>
  </si>
  <si>
    <t xml:space="preserve">Which leases benefit from a statutory renewal right, and which are contracted out?</t>
  </si>
  <si>
    <t xml:space="preserve">What deposits and guarantees are held, on what terms, and do they survive assignment?</t>
  </si>
  <si>
    <t xml:space="preserve">What is the arrears position by unit and by age?</t>
  </si>
  <si>
    <t xml:space="preserve">Are there any side letters, concessions or agreements not recorded in the lease?</t>
  </si>
  <si>
    <t xml:space="preserve">The anchor</t>
  </si>
  <si>
    <t xml:space="preserve">What is the anchor's rent per square metre against the specialty average, and what is the implied subsidy?</t>
  </si>
  <si>
    <t xml:space="preserve">What share of the centre's area, sales and rent does the anchor represent?</t>
  </si>
  <si>
    <t xml:space="preserve">What is the anchor's unexpired term, and does it hold a break?</t>
  </si>
  <si>
    <t xml:space="preserve">Does the anchor's lease permit it to reduce its store size, sublet part of the floor plate or reconfigure?</t>
  </si>
  <si>
    <t xml:space="preserve">Does the anchor have a right of approval over the tenant mix, the centre's opening hours or any conversion?</t>
  </si>
  <si>
    <t xml:space="preserve">What would the anchor unit re-let for, to whom, and over what period, if it were handed back?</t>
  </si>
  <si>
    <t xml:space="preserve">What proportion of specialty rent is protected by co-tenancy clauses referencing this anchor?</t>
  </si>
  <si>
    <t xml:space="preserve">Has the anchor closed comparable stores in this format in the last three years?</t>
  </si>
  <si>
    <t xml:space="preserve">Service charge, rates and running cost</t>
  </si>
  <si>
    <t xml:space="preserve">What is the service charge per square metre, and how does it compare with the competing centres in the catchment?</t>
  </si>
  <si>
    <t xml:space="preserve">What is the three-year history of budget against certified actual expenditure?</t>
  </si>
  <si>
    <t xml:space="preserve">What proportion of the service charge is fixed and what proportion varies with occupancy?</t>
  </si>
  <si>
    <t xml:space="preserve">What is the landlord's share arising from vacancy and from capped leases, in euros?</t>
  </si>
  <si>
    <t xml:space="preserve">What is the rates liability on vacant units and does any relief apply?</t>
  </si>
  <si>
    <t xml:space="preserve">What is the marketing levy, who controls it, and what does it buy?</t>
  </si>
  <si>
    <t xml:space="preserve">Which items in the budget are energy, and what is the exposure to an energy price move?</t>
  </si>
  <si>
    <t xml:space="preserve">Are there any disputed service charge items or unresolved certifications?</t>
  </si>
  <si>
    <t xml:space="preserve">What sinking fund exists, what is in it, and what is it earmarked for?</t>
  </si>
  <si>
    <t xml:space="preserve">What would the service charge be per square metre if two thousand more square metres were empty?</t>
  </si>
  <si>
    <t xml:space="preserve">The centre and its catchment</t>
  </si>
  <si>
    <t xml:space="preserve">What is the annual footfall, how is it measured, and what is the three-year trend?</t>
  </si>
  <si>
    <t xml:space="preserve">What is the conversion rate and the average transaction, and how were they obtained?</t>
  </si>
  <si>
    <t xml:space="preserve">What is the catchment population and the drive-time isochrone, and what competes inside it?</t>
  </si>
  <si>
    <t xml:space="preserve">What new retail floorspace is consented or under construction in the catchment?</t>
  </si>
  <si>
    <t xml:space="preserve">What is the car parking ratio, is it charged, and what would charging or ceasing to charge do to footfall?</t>
  </si>
  <si>
    <t xml:space="preserve">What is the public transport position, and is any change planned?</t>
  </si>
  <si>
    <t xml:space="preserve">Which units are in the strongest and weakest positions in the mall, and does the rent reflect it?</t>
  </si>
  <si>
    <t xml:space="preserve">What is the smallest unit the centre can produce, and what does producing it cost?</t>
  </si>
  <si>
    <t xml:space="preserve">Can any part of the centre be separated physically for an alternative use, with its own access and servicing?</t>
  </si>
  <si>
    <t xml:space="preserve">What does the local plan say about the retention of retail floorspace on this site?</t>
  </si>
  <si>
    <t xml:space="preserve">Condition and capital</t>
  </si>
  <si>
    <t xml:space="preserve">When was each major plant item installed, what is its remaining life, and what is the replacement cost?</t>
  </si>
  <si>
    <t xml:space="preserve">Is there a current condition survey prepared for the buyer rather than for the vendor?</t>
  </si>
  <si>
    <t xml:space="preserve">What capital expenditure has been incurred in the last five years and on what?</t>
  </si>
  <si>
    <t xml:space="preserve">What capital expenditure is planned in the next five, itemised and dated?</t>
  </si>
  <si>
    <t xml:space="preserve">What is the energy performance of the common parts and what regulatory threshold applies, on what date?</t>
  </si>
  <si>
    <t xml:space="preserve">What is the landlord's works specification for a unit handed back, and what does it cost per square metre?</t>
  </si>
  <si>
    <t xml:space="preserve">Are there outstanding dilapidations claims, and what were previous settlements as a percentage of assessed cost?</t>
  </si>
  <si>
    <t xml:space="preserve">Is there any cladding, fire-stopping or asbestos issue, and is there a documented fire strategy?</t>
  </si>
  <si>
    <t xml:space="preserve">What is the estimated cost of works required in the first two years of ownership, and is it funded?</t>
  </si>
  <si>
    <t xml:space="preserve">Price, finance and the deal</t>
  </si>
  <si>
    <t xml:space="preserve">What net initial, sustainable and capital-adjusted yields does the asking price imply?</t>
  </si>
  <si>
    <t xml:space="preserve">What proportion of the underwritten value sits in the exit?</t>
  </si>
  <si>
    <t xml:space="preserve">What exit yield is assumed relative to entry, and what would the year-ten buyer earn on the same basis?</t>
  </si>
  <si>
    <t xml:space="preserve">What is the internal rate of return at the asking price, unlevered, against the required return?</t>
  </si>
  <si>
    <t xml:space="preserve">What is the maximum loan under each of the loan-to-value, interest cover and debt yield tests, and which binds?</t>
  </si>
  <si>
    <t xml:space="preserve">How does the interest cover covenant behave when a mid-sized unit falls vacant, including the irrecoverable costs?</t>
  </si>
  <si>
    <t xml:space="preserve">Is irrecoverable service charge on recently vacated space excluded from the covenant definition of net income?</t>
  </si>
  <si>
    <t xml:space="preserve">What are the transaction costs, including transfer taxes, and are they inside or on top of the price?</t>
  </si>
  <si>
    <t xml:space="preserve">Which units would you convert, at what cost, and what is the alternative-use rent that makes it work?</t>
  </si>
  <si>
    <t xml:space="preserve">What, in one sentence, would have to be true of the tenants' sales for the asking price to deliver the required return?</t>
  </si>
  <si>
    <t xml:space="preserve">Progress</t>
  </si>
  <si>
    <t xml:space="preserve">Retail Real Estate</t>
  </si>
  <si>
    <t xml:space="preserve">Questions in the checklist</t>
  </si>
  <si>
    <t xml:space="preserve">the same 80 as the appendix</t>
  </si>
  <si>
    <t xml:space="preserve">Answered, with a source</t>
  </si>
  <si>
    <t xml:space="preserve">the only ones that count</t>
  </si>
  <si>
    <t xml:space="preserve">Answered, no source given</t>
  </si>
  <si>
    <t xml:space="preserve">an answer whose authority is the other side is not an answer</t>
  </si>
  <si>
    <t xml:space="preserve">Still open</t>
  </si>
  <si>
    <t xml:space="preserve">Complete</t>
  </si>
  <si>
    <t xml:space="preserve">sourced answers over questions</t>
  </si>
  <si>
    <t xml:space="preserve">By section</t>
  </si>
  <si>
    <t xml:space="preserve">Questions</t>
  </si>
  <si>
    <t xml:space="preserve">Sourced answers</t>
  </si>
  <si>
    <t xml:space="preserve">total</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</si>
</sst>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1"/>
      <name val="Cambria"/>
      <family val="0"/>
      <charset val="1"/>
    </font>
    <font>
      <sz val="11"/>
      <color rgb="FF1F4E79"/>
      <name val="Cambria"/>
      <family val="0"/>
      <charset val="1"/>
    </font>
    <font>
      <b val="true"/>
      <sz val="13"/>
      <color rgb="FF1F3864"/>
      <name val="Cambria"/>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5"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39"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25.5" hidden="false" customHeight="true" outlineLevel="0" collapsed="false">
      <c r="A9" s="3" t="s">
        <v>6</v>
      </c>
    </row>
    <row r="10" customFormat="false" ht="25.5" hidden="false" customHeight="true" outlineLevel="0" collapsed="false">
      <c r="A10" s="3" t="s">
        <v>7</v>
      </c>
    </row>
    <row r="11" customFormat="false" ht="15" hidden="false" customHeight="true" outlineLevel="0" collapsed="false">
      <c r="A11" s="3" t="s">
        <v>8</v>
      </c>
    </row>
    <row r="13" customFormat="false" ht="15" hidden="false" customHeight="false" outlineLevel="0" collapsed="false">
      <c r="A13" s="4" t="s">
        <v>9</v>
      </c>
    </row>
    <row r="14" customFormat="false" ht="39"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68"/>
    <col collapsed="false" customWidth="true" hidden="false" outlineLevel="0" max="4" min="4" style="0" width="46"/>
    <col collapsed="false" customWidth="true" hidden="false" outlineLevel="0" max="5" min="5" style="0" width="30"/>
    <col collapsed="false" customWidth="true" hidden="false" outlineLevel="0" max="6" min="6" style="0" width="14"/>
    <col collapsed="false" customWidth="true" hidden="false" outlineLevel="0" max="7" min="7" style="0" width="12"/>
    <col collapsed="false" customWidth="true" hidden="false" outlineLevel="0" max="8" min="8" style="0" width="14"/>
  </cols>
  <sheetData>
    <row r="1" customFormat="false" ht="15" hidden="false" customHeight="false" outlineLevel="0" collapsed="false">
      <c r="A1" s="5" t="s">
        <v>15</v>
      </c>
      <c r="B1" s="5" t="s">
        <v>16</v>
      </c>
      <c r="C1" s="5" t="s">
        <v>17</v>
      </c>
      <c r="D1" s="5" t="s">
        <v>18</v>
      </c>
      <c r="E1" s="5" t="s">
        <v>19</v>
      </c>
      <c r="F1" s="5" t="s">
        <v>20</v>
      </c>
      <c r="G1" s="5" t="s">
        <v>21</v>
      </c>
      <c r="H1" s="5" t="s">
        <v>22</v>
      </c>
    </row>
    <row r="2" customFormat="false" ht="25.5" hidden="false" customHeight="true" outlineLevel="0" collapsed="false">
      <c r="A2" s="0" t="n">
        <v>1</v>
      </c>
      <c r="B2" s="0" t="s">
        <v>23</v>
      </c>
      <c r="C2" s="3" t="s">
        <v>24</v>
      </c>
      <c r="D2" s="6"/>
      <c r="E2" s="6"/>
      <c r="F2" s="6"/>
      <c r="G2" s="7"/>
      <c r="H2" s="0" t="str">
        <f aca="false">IF(D2="","open",IF(E2="","unsourced","answered"))</f>
        <v>open</v>
      </c>
    </row>
    <row r="3" customFormat="false" ht="25.5" hidden="false" customHeight="true" outlineLevel="0" collapsed="false">
      <c r="A3" s="0" t="n">
        <v>2</v>
      </c>
      <c r="B3" s="0" t="s">
        <v>23</v>
      </c>
      <c r="C3" s="3" t="s">
        <v>25</v>
      </c>
      <c r="D3" s="6"/>
      <c r="E3" s="6"/>
      <c r="F3" s="6"/>
      <c r="G3" s="7"/>
      <c r="H3" s="0" t="str">
        <f aca="false">IF(D3="","open",IF(E3="","unsourced","answered"))</f>
        <v>open</v>
      </c>
    </row>
    <row r="4" customFormat="false" ht="25.5" hidden="false" customHeight="true" outlineLevel="0" collapsed="false">
      <c r="A4" s="0" t="n">
        <v>3</v>
      </c>
      <c r="B4" s="0" t="s">
        <v>23</v>
      </c>
      <c r="C4" s="3" t="s">
        <v>26</v>
      </c>
      <c r="D4" s="6"/>
      <c r="E4" s="6"/>
      <c r="F4" s="6"/>
      <c r="G4" s="7"/>
      <c r="H4" s="0" t="str">
        <f aca="false">IF(D4="","open",IF(E4="","unsourced","answered"))</f>
        <v>open</v>
      </c>
    </row>
    <row r="5" customFormat="false" ht="25.5" hidden="false" customHeight="true" outlineLevel="0" collapsed="false">
      <c r="A5" s="0" t="n">
        <v>4</v>
      </c>
      <c r="B5" s="0" t="s">
        <v>23</v>
      </c>
      <c r="C5" s="3" t="s">
        <v>27</v>
      </c>
      <c r="D5" s="6"/>
      <c r="E5" s="6"/>
      <c r="F5" s="6"/>
      <c r="G5" s="7"/>
      <c r="H5" s="0" t="str">
        <f aca="false">IF(D5="","open",IF(E5="","unsourced","answered"))</f>
        <v>open</v>
      </c>
    </row>
    <row r="6" customFormat="false" ht="25.5" hidden="false" customHeight="true" outlineLevel="0" collapsed="false">
      <c r="A6" s="0" t="n">
        <v>5</v>
      </c>
      <c r="B6" s="0" t="s">
        <v>23</v>
      </c>
      <c r="C6" s="3" t="s">
        <v>28</v>
      </c>
      <c r="D6" s="6"/>
      <c r="E6" s="6"/>
      <c r="F6" s="6"/>
      <c r="G6" s="7"/>
      <c r="H6" s="0" t="str">
        <f aca="false">IF(D6="","open",IF(E6="","unsourced","answered"))</f>
        <v>open</v>
      </c>
    </row>
    <row r="7" customFormat="false" ht="39" hidden="false" customHeight="true" outlineLevel="0" collapsed="false">
      <c r="A7" s="0" t="n">
        <v>6</v>
      </c>
      <c r="B7" s="0" t="s">
        <v>23</v>
      </c>
      <c r="C7" s="3" t="s">
        <v>29</v>
      </c>
      <c r="D7" s="6"/>
      <c r="E7" s="6"/>
      <c r="F7" s="6"/>
      <c r="G7" s="7"/>
      <c r="H7" s="0" t="str">
        <f aca="false">IF(D7="","open",IF(E7="","unsourced","answered"))</f>
        <v>open</v>
      </c>
    </row>
    <row r="8" customFormat="false" ht="39" hidden="false" customHeight="true" outlineLevel="0" collapsed="false">
      <c r="A8" s="0" t="n">
        <v>7</v>
      </c>
      <c r="B8" s="0" t="s">
        <v>23</v>
      </c>
      <c r="C8" s="3" t="s">
        <v>30</v>
      </c>
      <c r="D8" s="6"/>
      <c r="E8" s="6"/>
      <c r="F8" s="6"/>
      <c r="G8" s="7"/>
      <c r="H8" s="0" t="str">
        <f aca="false">IF(D8="","open",IF(E8="","unsourced","answered"))</f>
        <v>open</v>
      </c>
    </row>
    <row r="9" customFormat="false" ht="25.5" hidden="false" customHeight="true" outlineLevel="0" collapsed="false">
      <c r="A9" s="0" t="n">
        <v>8</v>
      </c>
      <c r="B9" s="0" t="s">
        <v>23</v>
      </c>
      <c r="C9" s="3" t="s">
        <v>31</v>
      </c>
      <c r="D9" s="6"/>
      <c r="E9" s="6"/>
      <c r="F9" s="6"/>
      <c r="G9" s="7"/>
      <c r="H9" s="0" t="str">
        <f aca="false">IF(D9="","open",IF(E9="","unsourced","answered"))</f>
        <v>open</v>
      </c>
    </row>
    <row r="10" customFormat="false" ht="25.5" hidden="false" customHeight="true" outlineLevel="0" collapsed="false">
      <c r="A10" s="0" t="n">
        <v>9</v>
      </c>
      <c r="B10" s="0" t="s">
        <v>23</v>
      </c>
      <c r="C10" s="3" t="s">
        <v>32</v>
      </c>
      <c r="D10" s="6"/>
      <c r="E10" s="6"/>
      <c r="F10" s="6"/>
      <c r="G10" s="7"/>
      <c r="H10" s="0" t="str">
        <f aca="false">IF(D10="","open",IF(E10="","unsourced","answered"))</f>
        <v>open</v>
      </c>
    </row>
    <row r="11" customFormat="false" ht="25.5" hidden="false" customHeight="true" outlineLevel="0" collapsed="false">
      <c r="A11" s="0" t="n">
        <v>10</v>
      </c>
      <c r="B11" s="0" t="s">
        <v>33</v>
      </c>
      <c r="C11" s="3" t="s">
        <v>34</v>
      </c>
      <c r="D11" s="6"/>
      <c r="E11" s="6"/>
      <c r="F11" s="6"/>
      <c r="G11" s="7"/>
      <c r="H11" s="0" t="str">
        <f aca="false">IF(D11="","open",IF(E11="","unsourced","answered"))</f>
        <v>open</v>
      </c>
    </row>
    <row r="12" customFormat="false" ht="25.5" hidden="false" customHeight="true" outlineLevel="0" collapsed="false">
      <c r="A12" s="0" t="n">
        <v>11</v>
      </c>
      <c r="B12" s="0" t="s">
        <v>33</v>
      </c>
      <c r="C12" s="3" t="s">
        <v>35</v>
      </c>
      <c r="D12" s="6"/>
      <c r="E12" s="6"/>
      <c r="F12" s="6"/>
      <c r="G12" s="7"/>
      <c r="H12" s="0" t="str">
        <f aca="false">IF(D12="","open",IF(E12="","unsourced","answered"))</f>
        <v>open</v>
      </c>
    </row>
    <row r="13" customFormat="false" ht="25.5" hidden="false" customHeight="true" outlineLevel="0" collapsed="false">
      <c r="A13" s="0" t="n">
        <v>12</v>
      </c>
      <c r="B13" s="0" t="s">
        <v>33</v>
      </c>
      <c r="C13" s="3" t="s">
        <v>36</v>
      </c>
      <c r="D13" s="6"/>
      <c r="E13" s="6"/>
      <c r="F13" s="6"/>
      <c r="G13" s="7"/>
      <c r="H13" s="0" t="str">
        <f aca="false">IF(D13="","open",IF(E13="","unsourced","answered"))</f>
        <v>open</v>
      </c>
    </row>
    <row r="14" customFormat="false" ht="25.5" hidden="false" customHeight="true" outlineLevel="0" collapsed="false">
      <c r="A14" s="0" t="n">
        <v>13</v>
      </c>
      <c r="B14" s="0" t="s">
        <v>33</v>
      </c>
      <c r="C14" s="3" t="s">
        <v>37</v>
      </c>
      <c r="D14" s="6"/>
      <c r="E14" s="6"/>
      <c r="F14" s="6"/>
      <c r="G14" s="7"/>
      <c r="H14" s="0" t="str">
        <f aca="false">IF(D14="","open",IF(E14="","unsourced","answered"))</f>
        <v>open</v>
      </c>
    </row>
    <row r="15" customFormat="false" ht="25.5" hidden="false" customHeight="true" outlineLevel="0" collapsed="false">
      <c r="A15" s="0" t="n">
        <v>14</v>
      </c>
      <c r="B15" s="0" t="s">
        <v>33</v>
      </c>
      <c r="C15" s="3" t="s">
        <v>38</v>
      </c>
      <c r="D15" s="6"/>
      <c r="E15" s="6"/>
      <c r="F15" s="6"/>
      <c r="G15" s="7"/>
      <c r="H15" s="0" t="str">
        <f aca="false">IF(D15="","open",IF(E15="","unsourced","answered"))</f>
        <v>open</v>
      </c>
    </row>
    <row r="16" customFormat="false" ht="25.5" hidden="false" customHeight="true" outlineLevel="0" collapsed="false">
      <c r="A16" s="0" t="n">
        <v>15</v>
      </c>
      <c r="B16" s="0" t="s">
        <v>33</v>
      </c>
      <c r="C16" s="3" t="s">
        <v>39</v>
      </c>
      <c r="D16" s="6"/>
      <c r="E16" s="6"/>
      <c r="F16" s="6"/>
      <c r="G16" s="7"/>
      <c r="H16" s="0" t="str">
        <f aca="false">IF(D16="","open",IF(E16="","unsourced","answered"))</f>
        <v>open</v>
      </c>
    </row>
    <row r="17" customFormat="false" ht="25.5" hidden="false" customHeight="true" outlineLevel="0" collapsed="false">
      <c r="A17" s="0" t="n">
        <v>16</v>
      </c>
      <c r="B17" s="0" t="s">
        <v>33</v>
      </c>
      <c r="C17" s="3" t="s">
        <v>40</v>
      </c>
      <c r="D17" s="6"/>
      <c r="E17" s="6"/>
      <c r="F17" s="6"/>
      <c r="G17" s="7"/>
      <c r="H17" s="0" t="str">
        <f aca="false">IF(D17="","open",IF(E17="","unsourced","answered"))</f>
        <v>open</v>
      </c>
    </row>
    <row r="18" customFormat="false" ht="25.5" hidden="false" customHeight="true" outlineLevel="0" collapsed="false">
      <c r="A18" s="0" t="n">
        <v>17</v>
      </c>
      <c r="B18" s="0" t="s">
        <v>33</v>
      </c>
      <c r="C18" s="3" t="s">
        <v>41</v>
      </c>
      <c r="D18" s="6"/>
      <c r="E18" s="6"/>
      <c r="F18" s="6"/>
      <c r="G18" s="7"/>
      <c r="H18" s="0" t="str">
        <f aca="false">IF(D18="","open",IF(E18="","unsourced","answered"))</f>
        <v>open</v>
      </c>
    </row>
    <row r="19" customFormat="false" ht="25.5" hidden="false" customHeight="true" outlineLevel="0" collapsed="false">
      <c r="A19" s="0" t="n">
        <v>18</v>
      </c>
      <c r="B19" s="0" t="s">
        <v>42</v>
      </c>
      <c r="C19" s="3" t="s">
        <v>43</v>
      </c>
      <c r="D19" s="6"/>
      <c r="E19" s="6"/>
      <c r="F19" s="6"/>
      <c r="G19" s="7"/>
      <c r="H19" s="0" t="str">
        <f aca="false">IF(D19="","open",IF(E19="","unsourced","answered"))</f>
        <v>open</v>
      </c>
    </row>
    <row r="20" customFormat="false" ht="25.5" hidden="false" customHeight="true" outlineLevel="0" collapsed="false">
      <c r="A20" s="0" t="n">
        <v>19</v>
      </c>
      <c r="B20" s="0" t="s">
        <v>42</v>
      </c>
      <c r="C20" s="3" t="s">
        <v>44</v>
      </c>
      <c r="D20" s="6"/>
      <c r="E20" s="6"/>
      <c r="F20" s="6"/>
      <c r="G20" s="7"/>
      <c r="H20" s="0" t="str">
        <f aca="false">IF(D20="","open",IF(E20="","unsourced","answered"))</f>
        <v>open</v>
      </c>
    </row>
    <row r="21" customFormat="false" ht="25.5" hidden="false" customHeight="true" outlineLevel="0" collapsed="false">
      <c r="A21" s="0" t="n">
        <v>20</v>
      </c>
      <c r="B21" s="0" t="s">
        <v>42</v>
      </c>
      <c r="C21" s="3" t="s">
        <v>45</v>
      </c>
      <c r="D21" s="6"/>
      <c r="E21" s="6"/>
      <c r="F21" s="6"/>
      <c r="G21" s="7"/>
      <c r="H21" s="0" t="str">
        <f aca="false">IF(D21="","open",IF(E21="","unsourced","answered"))</f>
        <v>open</v>
      </c>
    </row>
    <row r="22" customFormat="false" ht="25.5" hidden="false" customHeight="true" outlineLevel="0" collapsed="false">
      <c r="A22" s="0" t="n">
        <v>21</v>
      </c>
      <c r="B22" s="0" t="s">
        <v>42</v>
      </c>
      <c r="C22" s="3" t="s">
        <v>46</v>
      </c>
      <c r="D22" s="6"/>
      <c r="E22" s="6"/>
      <c r="F22" s="6"/>
      <c r="G22" s="7"/>
      <c r="H22" s="0" t="str">
        <f aca="false">IF(D22="","open",IF(E22="","unsourced","answered"))</f>
        <v>open</v>
      </c>
    </row>
    <row r="23" customFormat="false" ht="25.5" hidden="false" customHeight="true" outlineLevel="0" collapsed="false">
      <c r="A23" s="0" t="n">
        <v>22</v>
      </c>
      <c r="B23" s="0" t="s">
        <v>42</v>
      </c>
      <c r="C23" s="3" t="s">
        <v>47</v>
      </c>
      <c r="D23" s="6"/>
      <c r="E23" s="6"/>
      <c r="F23" s="6"/>
      <c r="G23" s="7"/>
      <c r="H23" s="0" t="str">
        <f aca="false">IF(D23="","open",IF(E23="","unsourced","answered"))</f>
        <v>open</v>
      </c>
    </row>
    <row r="24" customFormat="false" ht="25.5" hidden="false" customHeight="true" outlineLevel="0" collapsed="false">
      <c r="A24" s="0" t="n">
        <v>23</v>
      </c>
      <c r="B24" s="0" t="s">
        <v>42</v>
      </c>
      <c r="C24" s="3" t="s">
        <v>48</v>
      </c>
      <c r="D24" s="6"/>
      <c r="E24" s="6"/>
      <c r="F24" s="6"/>
      <c r="G24" s="7"/>
      <c r="H24" s="0" t="str">
        <f aca="false">IF(D24="","open",IF(E24="","unsourced","answered"))</f>
        <v>open</v>
      </c>
    </row>
    <row r="25" customFormat="false" ht="25.5" hidden="false" customHeight="true" outlineLevel="0" collapsed="false">
      <c r="A25" s="0" t="n">
        <v>24</v>
      </c>
      <c r="B25" s="0" t="s">
        <v>42</v>
      </c>
      <c r="C25" s="3" t="s">
        <v>49</v>
      </c>
      <c r="D25" s="6"/>
      <c r="E25" s="6"/>
      <c r="F25" s="6"/>
      <c r="G25" s="7"/>
      <c r="H25" s="0" t="str">
        <f aca="false">IF(D25="","open",IF(E25="","unsourced","answered"))</f>
        <v>open</v>
      </c>
    </row>
    <row r="26" customFormat="false" ht="25.5" hidden="false" customHeight="true" outlineLevel="0" collapsed="false">
      <c r="A26" s="0" t="n">
        <v>25</v>
      </c>
      <c r="B26" s="0" t="s">
        <v>42</v>
      </c>
      <c r="C26" s="3" t="s">
        <v>50</v>
      </c>
      <c r="D26" s="6"/>
      <c r="E26" s="6"/>
      <c r="F26" s="6"/>
      <c r="G26" s="7"/>
      <c r="H26" s="0" t="str">
        <f aca="false">IF(D26="","open",IF(E26="","unsourced","answered"))</f>
        <v>open</v>
      </c>
    </row>
    <row r="27" customFormat="false" ht="25.5" hidden="false" customHeight="true" outlineLevel="0" collapsed="false">
      <c r="A27" s="0" t="n">
        <v>26</v>
      </c>
      <c r="B27" s="0" t="s">
        <v>42</v>
      </c>
      <c r="C27" s="3" t="s">
        <v>51</v>
      </c>
      <c r="D27" s="6"/>
      <c r="E27" s="6"/>
      <c r="F27" s="6"/>
      <c r="G27" s="7"/>
      <c r="H27" s="0" t="str">
        <f aca="false">IF(D27="","open",IF(E27="","unsourced","answered"))</f>
        <v>open</v>
      </c>
    </row>
    <row r="28" customFormat="false" ht="25.5" hidden="false" customHeight="true" outlineLevel="0" collapsed="false">
      <c r="A28" s="0" t="n">
        <v>27</v>
      </c>
      <c r="B28" s="0" t="s">
        <v>42</v>
      </c>
      <c r="C28" s="3" t="s">
        <v>52</v>
      </c>
      <c r="D28" s="6"/>
      <c r="E28" s="6"/>
      <c r="F28" s="6"/>
      <c r="G28" s="7"/>
      <c r="H28" s="0" t="str">
        <f aca="false">IF(D28="","open",IF(E28="","unsourced","answered"))</f>
        <v>open</v>
      </c>
    </row>
    <row r="29" customFormat="false" ht="25.5" hidden="false" customHeight="true" outlineLevel="0" collapsed="false">
      <c r="A29" s="0" t="n">
        <v>28</v>
      </c>
      <c r="B29" s="0" t="s">
        <v>42</v>
      </c>
      <c r="C29" s="3" t="s">
        <v>53</v>
      </c>
      <c r="D29" s="6"/>
      <c r="E29" s="6"/>
      <c r="F29" s="6"/>
      <c r="G29" s="7"/>
      <c r="H29" s="0" t="str">
        <f aca="false">IF(D29="","open",IF(E29="","unsourced","answered"))</f>
        <v>open</v>
      </c>
    </row>
    <row r="30" customFormat="false" ht="25.5" hidden="false" customHeight="true" outlineLevel="0" collapsed="false">
      <c r="A30" s="0" t="n">
        <v>29</v>
      </c>
      <c r="B30" s="0" t="s">
        <v>42</v>
      </c>
      <c r="C30" s="3" t="s">
        <v>54</v>
      </c>
      <c r="D30" s="6"/>
      <c r="E30" s="6"/>
      <c r="F30" s="6"/>
      <c r="G30" s="7"/>
      <c r="H30" s="0" t="str">
        <f aca="false">IF(D30="","open",IF(E30="","unsourced","answered"))</f>
        <v>open</v>
      </c>
    </row>
    <row r="31" customFormat="false" ht="25.5" hidden="false" customHeight="true" outlineLevel="0" collapsed="false">
      <c r="A31" s="0" t="n">
        <v>30</v>
      </c>
      <c r="B31" s="0" t="s">
        <v>42</v>
      </c>
      <c r="C31" s="3" t="s">
        <v>55</v>
      </c>
      <c r="D31" s="6"/>
      <c r="E31" s="6"/>
      <c r="F31" s="6"/>
      <c r="G31" s="7"/>
      <c r="H31" s="0" t="str">
        <f aca="false">IF(D31="","open",IF(E31="","unsourced","answered"))</f>
        <v>open</v>
      </c>
    </row>
    <row r="32" customFormat="false" ht="25.5" hidden="false" customHeight="true" outlineLevel="0" collapsed="false">
      <c r="A32" s="0" t="n">
        <v>31</v>
      </c>
      <c r="B32" s="0" t="s">
        <v>42</v>
      </c>
      <c r="C32" s="3" t="s">
        <v>56</v>
      </c>
      <c r="D32" s="6"/>
      <c r="E32" s="6"/>
      <c r="F32" s="6"/>
      <c r="G32" s="7"/>
      <c r="H32" s="0" t="str">
        <f aca="false">IF(D32="","open",IF(E32="","unsourced","answered"))</f>
        <v>open</v>
      </c>
    </row>
    <row r="33" customFormat="false" ht="15" hidden="false" customHeight="true" outlineLevel="0" collapsed="false">
      <c r="A33" s="0" t="n">
        <v>32</v>
      </c>
      <c r="B33" s="0" t="s">
        <v>42</v>
      </c>
      <c r="C33" s="3" t="s">
        <v>57</v>
      </c>
      <c r="D33" s="6"/>
      <c r="E33" s="6"/>
      <c r="F33" s="6"/>
      <c r="G33" s="7"/>
      <c r="H33" s="0" t="str">
        <f aca="false">IF(D33="","open",IF(E33="","unsourced","answered"))</f>
        <v>open</v>
      </c>
    </row>
    <row r="34" customFormat="false" ht="25.5" hidden="false" customHeight="true" outlineLevel="0" collapsed="false">
      <c r="A34" s="0" t="n">
        <v>33</v>
      </c>
      <c r="B34" s="0" t="s">
        <v>42</v>
      </c>
      <c r="C34" s="3" t="s">
        <v>58</v>
      </c>
      <c r="D34" s="6"/>
      <c r="E34" s="6"/>
      <c r="F34" s="6"/>
      <c r="G34" s="7"/>
      <c r="H34" s="0" t="str">
        <f aca="false">IF(D34="","open",IF(E34="","unsourced","answered"))</f>
        <v>open</v>
      </c>
    </row>
    <row r="35" customFormat="false" ht="25.5" hidden="false" customHeight="true" outlineLevel="0" collapsed="false">
      <c r="A35" s="0" t="n">
        <v>34</v>
      </c>
      <c r="B35" s="0" t="s">
        <v>59</v>
      </c>
      <c r="C35" s="3" t="s">
        <v>60</v>
      </c>
      <c r="D35" s="6"/>
      <c r="E35" s="6"/>
      <c r="F35" s="6"/>
      <c r="G35" s="7"/>
      <c r="H35" s="0" t="str">
        <f aca="false">IF(D35="","open",IF(E35="","unsourced","answered"))</f>
        <v>open</v>
      </c>
    </row>
    <row r="36" customFormat="false" ht="25.5" hidden="false" customHeight="true" outlineLevel="0" collapsed="false">
      <c r="A36" s="0" t="n">
        <v>35</v>
      </c>
      <c r="B36" s="0" t="s">
        <v>59</v>
      </c>
      <c r="C36" s="3" t="s">
        <v>61</v>
      </c>
      <c r="D36" s="6"/>
      <c r="E36" s="6"/>
      <c r="F36" s="6"/>
      <c r="G36" s="7"/>
      <c r="H36" s="0" t="str">
        <f aca="false">IF(D36="","open",IF(E36="","unsourced","answered"))</f>
        <v>open</v>
      </c>
    </row>
    <row r="37" customFormat="false" ht="15" hidden="false" customHeight="true" outlineLevel="0" collapsed="false">
      <c r="A37" s="0" t="n">
        <v>36</v>
      </c>
      <c r="B37" s="0" t="s">
        <v>59</v>
      </c>
      <c r="C37" s="3" t="s">
        <v>62</v>
      </c>
      <c r="D37" s="6"/>
      <c r="E37" s="6"/>
      <c r="F37" s="6"/>
      <c r="G37" s="7"/>
      <c r="H37" s="0" t="str">
        <f aca="false">IF(D37="","open",IF(E37="","unsourced","answered"))</f>
        <v>open</v>
      </c>
    </row>
    <row r="38" customFormat="false" ht="25.5" hidden="false" customHeight="true" outlineLevel="0" collapsed="false">
      <c r="A38" s="0" t="n">
        <v>37</v>
      </c>
      <c r="B38" s="0" t="s">
        <v>59</v>
      </c>
      <c r="C38" s="3" t="s">
        <v>63</v>
      </c>
      <c r="D38" s="6"/>
      <c r="E38" s="6"/>
      <c r="F38" s="6"/>
      <c r="G38" s="7"/>
      <c r="H38" s="0" t="str">
        <f aca="false">IF(D38="","open",IF(E38="","unsourced","answered"))</f>
        <v>open</v>
      </c>
    </row>
    <row r="39" customFormat="false" ht="25.5" hidden="false" customHeight="true" outlineLevel="0" collapsed="false">
      <c r="A39" s="0" t="n">
        <v>38</v>
      </c>
      <c r="B39" s="0" t="s">
        <v>59</v>
      </c>
      <c r="C39" s="3" t="s">
        <v>64</v>
      </c>
      <c r="D39" s="6"/>
      <c r="E39" s="6"/>
      <c r="F39" s="6"/>
      <c r="G39" s="7"/>
      <c r="H39" s="0" t="str">
        <f aca="false">IF(D39="","open",IF(E39="","unsourced","answered"))</f>
        <v>open</v>
      </c>
    </row>
    <row r="40" customFormat="false" ht="25.5" hidden="false" customHeight="true" outlineLevel="0" collapsed="false">
      <c r="A40" s="0" t="n">
        <v>39</v>
      </c>
      <c r="B40" s="0" t="s">
        <v>59</v>
      </c>
      <c r="C40" s="3" t="s">
        <v>65</v>
      </c>
      <c r="D40" s="6"/>
      <c r="E40" s="6"/>
      <c r="F40" s="6"/>
      <c r="G40" s="7"/>
      <c r="H40" s="0" t="str">
        <f aca="false">IF(D40="","open",IF(E40="","unsourced","answered"))</f>
        <v>open</v>
      </c>
    </row>
    <row r="41" customFormat="false" ht="25.5" hidden="false" customHeight="true" outlineLevel="0" collapsed="false">
      <c r="A41" s="0" t="n">
        <v>40</v>
      </c>
      <c r="B41" s="0" t="s">
        <v>59</v>
      </c>
      <c r="C41" s="3" t="s">
        <v>66</v>
      </c>
      <c r="D41" s="6"/>
      <c r="E41" s="6"/>
      <c r="F41" s="6"/>
      <c r="G41" s="7"/>
      <c r="H41" s="0" t="str">
        <f aca="false">IF(D41="","open",IF(E41="","unsourced","answered"))</f>
        <v>open</v>
      </c>
    </row>
    <row r="42" customFormat="false" ht="25.5" hidden="false" customHeight="true" outlineLevel="0" collapsed="false">
      <c r="A42" s="0" t="n">
        <v>41</v>
      </c>
      <c r="B42" s="0" t="s">
        <v>59</v>
      </c>
      <c r="C42" s="3" t="s">
        <v>67</v>
      </c>
      <c r="D42" s="6"/>
      <c r="E42" s="6"/>
      <c r="F42" s="6"/>
      <c r="G42" s="7"/>
      <c r="H42" s="0" t="str">
        <f aca="false">IF(D42="","open",IF(E42="","unsourced","answered"))</f>
        <v>open</v>
      </c>
    </row>
    <row r="43" customFormat="false" ht="25.5" hidden="false" customHeight="true" outlineLevel="0" collapsed="false">
      <c r="A43" s="0" t="n">
        <v>42</v>
      </c>
      <c r="B43" s="0" t="s">
        <v>68</v>
      </c>
      <c r="C43" s="3" t="s">
        <v>69</v>
      </c>
      <c r="D43" s="6"/>
      <c r="E43" s="6"/>
      <c r="F43" s="6"/>
      <c r="G43" s="7"/>
      <c r="H43" s="0" t="str">
        <f aca="false">IF(D43="","open",IF(E43="","unsourced","answered"))</f>
        <v>open</v>
      </c>
    </row>
    <row r="44" customFormat="false" ht="25.5" hidden="false" customHeight="true" outlineLevel="0" collapsed="false">
      <c r="A44" s="0" t="n">
        <v>43</v>
      </c>
      <c r="B44" s="0" t="s">
        <v>68</v>
      </c>
      <c r="C44" s="3" t="s">
        <v>70</v>
      </c>
      <c r="D44" s="6"/>
      <c r="E44" s="6"/>
      <c r="F44" s="6"/>
      <c r="G44" s="7"/>
      <c r="H44" s="0" t="str">
        <f aca="false">IF(D44="","open",IF(E44="","unsourced","answered"))</f>
        <v>open</v>
      </c>
    </row>
    <row r="45" customFormat="false" ht="25.5" hidden="false" customHeight="true" outlineLevel="0" collapsed="false">
      <c r="A45" s="0" t="n">
        <v>44</v>
      </c>
      <c r="B45" s="0" t="s">
        <v>68</v>
      </c>
      <c r="C45" s="3" t="s">
        <v>71</v>
      </c>
      <c r="D45" s="6"/>
      <c r="E45" s="6"/>
      <c r="F45" s="6"/>
      <c r="G45" s="7"/>
      <c r="H45" s="0" t="str">
        <f aca="false">IF(D45="","open",IF(E45="","unsourced","answered"))</f>
        <v>open</v>
      </c>
    </row>
    <row r="46" customFormat="false" ht="25.5" hidden="false" customHeight="true" outlineLevel="0" collapsed="false">
      <c r="A46" s="0" t="n">
        <v>45</v>
      </c>
      <c r="B46" s="0" t="s">
        <v>68</v>
      </c>
      <c r="C46" s="3" t="s">
        <v>72</v>
      </c>
      <c r="D46" s="6"/>
      <c r="E46" s="6"/>
      <c r="F46" s="6"/>
      <c r="G46" s="7"/>
      <c r="H46" s="0" t="str">
        <f aca="false">IF(D46="","open",IF(E46="","unsourced","answered"))</f>
        <v>open</v>
      </c>
    </row>
    <row r="47" customFormat="false" ht="25.5" hidden="false" customHeight="true" outlineLevel="0" collapsed="false">
      <c r="A47" s="0" t="n">
        <v>46</v>
      </c>
      <c r="B47" s="0" t="s">
        <v>68</v>
      </c>
      <c r="C47" s="3" t="s">
        <v>73</v>
      </c>
      <c r="D47" s="6"/>
      <c r="E47" s="6"/>
      <c r="F47" s="6"/>
      <c r="G47" s="7"/>
      <c r="H47" s="0" t="str">
        <f aca="false">IF(D47="","open",IF(E47="","unsourced","answered"))</f>
        <v>open</v>
      </c>
    </row>
    <row r="48" customFormat="false" ht="25.5" hidden="false" customHeight="true" outlineLevel="0" collapsed="false">
      <c r="A48" s="0" t="n">
        <v>47</v>
      </c>
      <c r="B48" s="0" t="s">
        <v>68</v>
      </c>
      <c r="C48" s="3" t="s">
        <v>74</v>
      </c>
      <c r="D48" s="6"/>
      <c r="E48" s="6"/>
      <c r="F48" s="6"/>
      <c r="G48" s="7"/>
      <c r="H48" s="0" t="str">
        <f aca="false">IF(D48="","open",IF(E48="","unsourced","answered"))</f>
        <v>open</v>
      </c>
    </row>
    <row r="49" customFormat="false" ht="25.5" hidden="false" customHeight="true" outlineLevel="0" collapsed="false">
      <c r="A49" s="0" t="n">
        <v>48</v>
      </c>
      <c r="B49" s="0" t="s">
        <v>68</v>
      </c>
      <c r="C49" s="3" t="s">
        <v>75</v>
      </c>
      <c r="D49" s="6"/>
      <c r="E49" s="6"/>
      <c r="F49" s="6"/>
      <c r="G49" s="7"/>
      <c r="H49" s="0" t="str">
        <f aca="false">IF(D49="","open",IF(E49="","unsourced","answered"))</f>
        <v>open</v>
      </c>
    </row>
    <row r="50" customFormat="false" ht="25.5" hidden="false" customHeight="true" outlineLevel="0" collapsed="false">
      <c r="A50" s="0" t="n">
        <v>49</v>
      </c>
      <c r="B50" s="0" t="s">
        <v>68</v>
      </c>
      <c r="C50" s="3" t="s">
        <v>76</v>
      </c>
      <c r="D50" s="6"/>
      <c r="E50" s="6"/>
      <c r="F50" s="6"/>
      <c r="G50" s="7"/>
      <c r="H50" s="0" t="str">
        <f aca="false">IF(D50="","open",IF(E50="","unsourced","answered"))</f>
        <v>open</v>
      </c>
    </row>
    <row r="51" customFormat="false" ht="25.5" hidden="false" customHeight="true" outlineLevel="0" collapsed="false">
      <c r="A51" s="0" t="n">
        <v>50</v>
      </c>
      <c r="B51" s="0" t="s">
        <v>68</v>
      </c>
      <c r="C51" s="3" t="s">
        <v>77</v>
      </c>
      <c r="D51" s="6"/>
      <c r="E51" s="6"/>
      <c r="F51" s="6"/>
      <c r="G51" s="7"/>
      <c r="H51" s="0" t="str">
        <f aca="false">IF(D51="","open",IF(E51="","unsourced","answered"))</f>
        <v>open</v>
      </c>
    </row>
    <row r="52" customFormat="false" ht="25.5" hidden="false" customHeight="true" outlineLevel="0" collapsed="false">
      <c r="A52" s="0" t="n">
        <v>51</v>
      </c>
      <c r="B52" s="0" t="s">
        <v>68</v>
      </c>
      <c r="C52" s="3" t="s">
        <v>78</v>
      </c>
      <c r="D52" s="6"/>
      <c r="E52" s="6"/>
      <c r="F52" s="6"/>
      <c r="G52" s="7"/>
      <c r="H52" s="0" t="str">
        <f aca="false">IF(D52="","open",IF(E52="","unsourced","answered"))</f>
        <v>open</v>
      </c>
    </row>
    <row r="53" customFormat="false" ht="25.5" hidden="false" customHeight="true" outlineLevel="0" collapsed="false">
      <c r="A53" s="0" t="n">
        <v>52</v>
      </c>
      <c r="B53" s="0" t="s">
        <v>79</v>
      </c>
      <c r="C53" s="3" t="s">
        <v>80</v>
      </c>
      <c r="D53" s="6"/>
      <c r="E53" s="6"/>
      <c r="F53" s="6"/>
      <c r="G53" s="7"/>
      <c r="H53" s="0" t="str">
        <f aca="false">IF(D53="","open",IF(E53="","unsourced","answered"))</f>
        <v>open</v>
      </c>
    </row>
    <row r="54" customFormat="false" ht="25.5" hidden="false" customHeight="true" outlineLevel="0" collapsed="false">
      <c r="A54" s="0" t="n">
        <v>53</v>
      </c>
      <c r="B54" s="0" t="s">
        <v>79</v>
      </c>
      <c r="C54" s="3" t="s">
        <v>81</v>
      </c>
      <c r="D54" s="6"/>
      <c r="E54" s="6"/>
      <c r="F54" s="6"/>
      <c r="G54" s="7"/>
      <c r="H54" s="0" t="str">
        <f aca="false">IF(D54="","open",IF(E54="","unsourced","answered"))</f>
        <v>open</v>
      </c>
    </row>
    <row r="55" customFormat="false" ht="25.5" hidden="false" customHeight="true" outlineLevel="0" collapsed="false">
      <c r="A55" s="0" t="n">
        <v>54</v>
      </c>
      <c r="B55" s="0" t="s">
        <v>79</v>
      </c>
      <c r="C55" s="3" t="s">
        <v>82</v>
      </c>
      <c r="D55" s="6"/>
      <c r="E55" s="6"/>
      <c r="F55" s="6"/>
      <c r="G55" s="7"/>
      <c r="H55" s="0" t="str">
        <f aca="false">IF(D55="","open",IF(E55="","unsourced","answered"))</f>
        <v>open</v>
      </c>
    </row>
    <row r="56" customFormat="false" ht="25.5" hidden="false" customHeight="true" outlineLevel="0" collapsed="false">
      <c r="A56" s="0" t="n">
        <v>55</v>
      </c>
      <c r="B56" s="0" t="s">
        <v>79</v>
      </c>
      <c r="C56" s="3" t="s">
        <v>83</v>
      </c>
      <c r="D56" s="6"/>
      <c r="E56" s="6"/>
      <c r="F56" s="6"/>
      <c r="G56" s="7"/>
      <c r="H56" s="0" t="str">
        <f aca="false">IF(D56="","open",IF(E56="","unsourced","answered"))</f>
        <v>open</v>
      </c>
    </row>
    <row r="57" customFormat="false" ht="25.5" hidden="false" customHeight="true" outlineLevel="0" collapsed="false">
      <c r="A57" s="0" t="n">
        <v>56</v>
      </c>
      <c r="B57" s="0" t="s">
        <v>79</v>
      </c>
      <c r="C57" s="3" t="s">
        <v>84</v>
      </c>
      <c r="D57" s="6"/>
      <c r="E57" s="6"/>
      <c r="F57" s="6"/>
      <c r="G57" s="7"/>
      <c r="H57" s="0" t="str">
        <f aca="false">IF(D57="","open",IF(E57="","unsourced","answered"))</f>
        <v>open</v>
      </c>
    </row>
    <row r="58" customFormat="false" ht="15" hidden="false" customHeight="true" outlineLevel="0" collapsed="false">
      <c r="A58" s="0" t="n">
        <v>57</v>
      </c>
      <c r="B58" s="0" t="s">
        <v>79</v>
      </c>
      <c r="C58" s="3" t="s">
        <v>85</v>
      </c>
      <c r="D58" s="6"/>
      <c r="E58" s="6"/>
      <c r="F58" s="6"/>
      <c r="G58" s="7"/>
      <c r="H58" s="0" t="str">
        <f aca="false">IF(D58="","open",IF(E58="","unsourced","answered"))</f>
        <v>open</v>
      </c>
    </row>
    <row r="59" customFormat="false" ht="25.5" hidden="false" customHeight="true" outlineLevel="0" collapsed="false">
      <c r="A59" s="0" t="n">
        <v>58</v>
      </c>
      <c r="B59" s="0" t="s">
        <v>79</v>
      </c>
      <c r="C59" s="3" t="s">
        <v>86</v>
      </c>
      <c r="D59" s="6"/>
      <c r="E59" s="6"/>
      <c r="F59" s="6"/>
      <c r="G59" s="7"/>
      <c r="H59" s="0" t="str">
        <f aca="false">IF(D59="","open",IF(E59="","unsourced","answered"))</f>
        <v>open</v>
      </c>
    </row>
    <row r="60" customFormat="false" ht="25.5" hidden="false" customHeight="true" outlineLevel="0" collapsed="false">
      <c r="A60" s="0" t="n">
        <v>59</v>
      </c>
      <c r="B60" s="0" t="s">
        <v>79</v>
      </c>
      <c r="C60" s="3" t="s">
        <v>87</v>
      </c>
      <c r="D60" s="6"/>
      <c r="E60" s="6"/>
      <c r="F60" s="6"/>
      <c r="G60" s="7"/>
      <c r="H60" s="0" t="str">
        <f aca="false">IF(D60="","open",IF(E60="","unsourced","answered"))</f>
        <v>open</v>
      </c>
    </row>
    <row r="61" customFormat="false" ht="25.5" hidden="false" customHeight="true" outlineLevel="0" collapsed="false">
      <c r="A61" s="0" t="n">
        <v>60</v>
      </c>
      <c r="B61" s="0" t="s">
        <v>79</v>
      </c>
      <c r="C61" s="3" t="s">
        <v>88</v>
      </c>
      <c r="D61" s="6"/>
      <c r="E61" s="6"/>
      <c r="F61" s="6"/>
      <c r="G61" s="7"/>
      <c r="H61" s="0" t="str">
        <f aca="false">IF(D61="","open",IF(E61="","unsourced","answered"))</f>
        <v>open</v>
      </c>
    </row>
    <row r="62" customFormat="false" ht="25.5" hidden="false" customHeight="true" outlineLevel="0" collapsed="false">
      <c r="A62" s="0" t="n">
        <v>61</v>
      </c>
      <c r="B62" s="0" t="s">
        <v>79</v>
      </c>
      <c r="C62" s="3" t="s">
        <v>89</v>
      </c>
      <c r="D62" s="6"/>
      <c r="E62" s="6"/>
      <c r="F62" s="6"/>
      <c r="G62" s="7"/>
      <c r="H62" s="0" t="str">
        <f aca="false">IF(D62="","open",IF(E62="","unsourced","answered"))</f>
        <v>open</v>
      </c>
    </row>
    <row r="63" customFormat="false" ht="25.5" hidden="false" customHeight="true" outlineLevel="0" collapsed="false">
      <c r="A63" s="0" t="n">
        <v>62</v>
      </c>
      <c r="B63" s="0" t="s">
        <v>90</v>
      </c>
      <c r="C63" s="3" t="s">
        <v>91</v>
      </c>
      <c r="D63" s="6"/>
      <c r="E63" s="6"/>
      <c r="F63" s="6"/>
      <c r="G63" s="7"/>
      <c r="H63" s="0" t="str">
        <f aca="false">IF(D63="","open",IF(E63="","unsourced","answered"))</f>
        <v>open</v>
      </c>
    </row>
    <row r="64" customFormat="false" ht="25.5" hidden="false" customHeight="true" outlineLevel="0" collapsed="false">
      <c r="A64" s="0" t="n">
        <v>63</v>
      </c>
      <c r="B64" s="0" t="s">
        <v>90</v>
      </c>
      <c r="C64" s="3" t="s">
        <v>92</v>
      </c>
      <c r="D64" s="6"/>
      <c r="E64" s="6"/>
      <c r="F64" s="6"/>
      <c r="G64" s="7"/>
      <c r="H64" s="0" t="str">
        <f aca="false">IF(D64="","open",IF(E64="","unsourced","answered"))</f>
        <v>open</v>
      </c>
    </row>
    <row r="65" customFormat="false" ht="25.5" hidden="false" customHeight="true" outlineLevel="0" collapsed="false">
      <c r="A65" s="0" t="n">
        <v>64</v>
      </c>
      <c r="B65" s="0" t="s">
        <v>90</v>
      </c>
      <c r="C65" s="3" t="s">
        <v>93</v>
      </c>
      <c r="D65" s="6"/>
      <c r="E65" s="6"/>
      <c r="F65" s="6"/>
      <c r="G65" s="7"/>
      <c r="H65" s="0" t="str">
        <f aca="false">IF(D65="","open",IF(E65="","unsourced","answered"))</f>
        <v>open</v>
      </c>
    </row>
    <row r="66" customFormat="false" ht="25.5" hidden="false" customHeight="true" outlineLevel="0" collapsed="false">
      <c r="A66" s="0" t="n">
        <v>65</v>
      </c>
      <c r="B66" s="0" t="s">
        <v>90</v>
      </c>
      <c r="C66" s="3" t="s">
        <v>94</v>
      </c>
      <c r="D66" s="6"/>
      <c r="E66" s="6"/>
      <c r="F66" s="6"/>
      <c r="G66" s="7"/>
      <c r="H66" s="0" t="str">
        <f aca="false">IF(D66="","open",IF(E66="","unsourced","answered"))</f>
        <v>open</v>
      </c>
    </row>
    <row r="67" customFormat="false" ht="25.5" hidden="false" customHeight="true" outlineLevel="0" collapsed="false">
      <c r="A67" s="0" t="n">
        <v>66</v>
      </c>
      <c r="B67" s="0" t="s">
        <v>90</v>
      </c>
      <c r="C67" s="3" t="s">
        <v>95</v>
      </c>
      <c r="D67" s="6"/>
      <c r="E67" s="6"/>
      <c r="F67" s="6"/>
      <c r="G67" s="7"/>
      <c r="H67" s="0" t="str">
        <f aca="false">IF(D67="","open",IF(E67="","unsourced","answered"))</f>
        <v>open</v>
      </c>
    </row>
    <row r="68" customFormat="false" ht="25.5" hidden="false" customHeight="true" outlineLevel="0" collapsed="false">
      <c r="A68" s="0" t="n">
        <v>67</v>
      </c>
      <c r="B68" s="0" t="s">
        <v>90</v>
      </c>
      <c r="C68" s="3" t="s">
        <v>96</v>
      </c>
      <c r="D68" s="6"/>
      <c r="E68" s="6"/>
      <c r="F68" s="6"/>
      <c r="G68" s="7"/>
      <c r="H68" s="0" t="str">
        <f aca="false">IF(D68="","open",IF(E68="","unsourced","answered"))</f>
        <v>open</v>
      </c>
    </row>
    <row r="69" customFormat="false" ht="25.5" hidden="false" customHeight="true" outlineLevel="0" collapsed="false">
      <c r="A69" s="0" t="n">
        <v>68</v>
      </c>
      <c r="B69" s="0" t="s">
        <v>90</v>
      </c>
      <c r="C69" s="3" t="s">
        <v>97</v>
      </c>
      <c r="D69" s="6"/>
      <c r="E69" s="6"/>
      <c r="F69" s="6"/>
      <c r="G69" s="7"/>
      <c r="H69" s="0" t="str">
        <f aca="false">IF(D69="","open",IF(E69="","unsourced","answered"))</f>
        <v>open</v>
      </c>
    </row>
    <row r="70" customFormat="false" ht="25.5" hidden="false" customHeight="true" outlineLevel="0" collapsed="false">
      <c r="A70" s="0" t="n">
        <v>69</v>
      </c>
      <c r="B70" s="0" t="s">
        <v>90</v>
      </c>
      <c r="C70" s="3" t="s">
        <v>98</v>
      </c>
      <c r="D70" s="6"/>
      <c r="E70" s="6"/>
      <c r="F70" s="6"/>
      <c r="G70" s="7"/>
      <c r="H70" s="0" t="str">
        <f aca="false">IF(D70="","open",IF(E70="","unsourced","answered"))</f>
        <v>open</v>
      </c>
    </row>
    <row r="71" customFormat="false" ht="25.5" hidden="false" customHeight="true" outlineLevel="0" collapsed="false">
      <c r="A71" s="0" t="n">
        <v>70</v>
      </c>
      <c r="B71" s="0" t="s">
        <v>90</v>
      </c>
      <c r="C71" s="3" t="s">
        <v>99</v>
      </c>
      <c r="D71" s="6"/>
      <c r="E71" s="6"/>
      <c r="F71" s="6"/>
      <c r="G71" s="7"/>
      <c r="H71" s="0" t="str">
        <f aca="false">IF(D71="","open",IF(E71="","unsourced","answered"))</f>
        <v>open</v>
      </c>
    </row>
    <row r="72" customFormat="false" ht="25.5" hidden="false" customHeight="true" outlineLevel="0" collapsed="false">
      <c r="A72" s="0" t="n">
        <v>71</v>
      </c>
      <c r="B72" s="0" t="s">
        <v>100</v>
      </c>
      <c r="C72" s="3" t="s">
        <v>101</v>
      </c>
      <c r="D72" s="6"/>
      <c r="E72" s="6"/>
      <c r="F72" s="6"/>
      <c r="G72" s="7"/>
      <c r="H72" s="0" t="str">
        <f aca="false">IF(D72="","open",IF(E72="","unsourced","answered"))</f>
        <v>open</v>
      </c>
    </row>
    <row r="73" customFormat="false" ht="15" hidden="false" customHeight="true" outlineLevel="0" collapsed="false">
      <c r="A73" s="0" t="n">
        <v>72</v>
      </c>
      <c r="B73" s="0" t="s">
        <v>100</v>
      </c>
      <c r="C73" s="3" t="s">
        <v>102</v>
      </c>
      <c r="D73" s="6"/>
      <c r="E73" s="6"/>
      <c r="F73" s="6"/>
      <c r="G73" s="7"/>
      <c r="H73" s="0" t="str">
        <f aca="false">IF(D73="","open",IF(E73="","unsourced","answered"))</f>
        <v>open</v>
      </c>
    </row>
    <row r="74" customFormat="false" ht="25.5" hidden="false" customHeight="true" outlineLevel="0" collapsed="false">
      <c r="A74" s="0" t="n">
        <v>73</v>
      </c>
      <c r="B74" s="0" t="s">
        <v>100</v>
      </c>
      <c r="C74" s="3" t="s">
        <v>103</v>
      </c>
      <c r="D74" s="6"/>
      <c r="E74" s="6"/>
      <c r="F74" s="6"/>
      <c r="G74" s="7"/>
      <c r="H74" s="0" t="str">
        <f aca="false">IF(D74="","open",IF(E74="","unsourced","answered"))</f>
        <v>open</v>
      </c>
    </row>
    <row r="75" customFormat="false" ht="25.5" hidden="false" customHeight="true" outlineLevel="0" collapsed="false">
      <c r="A75" s="0" t="n">
        <v>74</v>
      </c>
      <c r="B75" s="0" t="s">
        <v>100</v>
      </c>
      <c r="C75" s="3" t="s">
        <v>104</v>
      </c>
      <c r="D75" s="6"/>
      <c r="E75" s="6"/>
      <c r="F75" s="6"/>
      <c r="G75" s="7"/>
      <c r="H75" s="0" t="str">
        <f aca="false">IF(D75="","open",IF(E75="","unsourced","answered"))</f>
        <v>open</v>
      </c>
    </row>
    <row r="76" customFormat="false" ht="25.5" hidden="false" customHeight="true" outlineLevel="0" collapsed="false">
      <c r="A76" s="0" t="n">
        <v>75</v>
      </c>
      <c r="B76" s="0" t="s">
        <v>100</v>
      </c>
      <c r="C76" s="3" t="s">
        <v>105</v>
      </c>
      <c r="D76" s="6"/>
      <c r="E76" s="6"/>
      <c r="F76" s="6"/>
      <c r="G76" s="7"/>
      <c r="H76" s="0" t="str">
        <f aca="false">IF(D76="","open",IF(E76="","unsourced","answered"))</f>
        <v>open</v>
      </c>
    </row>
    <row r="77" customFormat="false" ht="25.5" hidden="false" customHeight="true" outlineLevel="0" collapsed="false">
      <c r="A77" s="0" t="n">
        <v>76</v>
      </c>
      <c r="B77" s="0" t="s">
        <v>100</v>
      </c>
      <c r="C77" s="3" t="s">
        <v>106</v>
      </c>
      <c r="D77" s="6"/>
      <c r="E77" s="6"/>
      <c r="F77" s="6"/>
      <c r="G77" s="7"/>
      <c r="H77" s="0" t="str">
        <f aca="false">IF(D77="","open",IF(E77="","unsourced","answered"))</f>
        <v>open</v>
      </c>
    </row>
    <row r="78" customFormat="false" ht="25.5" hidden="false" customHeight="true" outlineLevel="0" collapsed="false">
      <c r="A78" s="0" t="n">
        <v>77</v>
      </c>
      <c r="B78" s="0" t="s">
        <v>100</v>
      </c>
      <c r="C78" s="3" t="s">
        <v>107</v>
      </c>
      <c r="D78" s="6"/>
      <c r="E78" s="6"/>
      <c r="F78" s="6"/>
      <c r="G78" s="7"/>
      <c r="H78" s="0" t="str">
        <f aca="false">IF(D78="","open",IF(E78="","unsourced","answered"))</f>
        <v>open</v>
      </c>
    </row>
    <row r="79" customFormat="false" ht="25.5" hidden="false" customHeight="true" outlineLevel="0" collapsed="false">
      <c r="A79" s="0" t="n">
        <v>78</v>
      </c>
      <c r="B79" s="0" t="s">
        <v>100</v>
      </c>
      <c r="C79" s="3" t="s">
        <v>108</v>
      </c>
      <c r="D79" s="6"/>
      <c r="E79" s="6"/>
      <c r="F79" s="6"/>
      <c r="G79" s="7"/>
      <c r="H79" s="0" t="str">
        <f aca="false">IF(D79="","open",IF(E79="","unsourced","answered"))</f>
        <v>open</v>
      </c>
    </row>
    <row r="80" customFormat="false" ht="25.5" hidden="false" customHeight="true" outlineLevel="0" collapsed="false">
      <c r="A80" s="0" t="n">
        <v>79</v>
      </c>
      <c r="B80" s="0" t="s">
        <v>100</v>
      </c>
      <c r="C80" s="3" t="s">
        <v>109</v>
      </c>
      <c r="D80" s="6"/>
      <c r="E80" s="6"/>
      <c r="F80" s="6"/>
      <c r="G80" s="7"/>
      <c r="H80" s="0" t="str">
        <f aca="false">IF(D80="","open",IF(E80="","unsourced","answered"))</f>
        <v>open</v>
      </c>
    </row>
    <row r="81" customFormat="false" ht="25.5" hidden="false" customHeight="true" outlineLevel="0" collapsed="false">
      <c r="A81" s="0" t="n">
        <v>80</v>
      </c>
      <c r="B81" s="0" t="s">
        <v>100</v>
      </c>
      <c r="C81" s="3" t="s">
        <v>110</v>
      </c>
      <c r="D81" s="6"/>
      <c r="E81" s="6"/>
      <c r="F81" s="6"/>
      <c r="G81" s="7"/>
      <c r="H81" s="0" t="str">
        <f aca="false">IF(D81="","open",IF(E81="","unsourced","answered"))</f>
        <v>open</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8"/>
  </cols>
  <sheetData>
    <row r="1" customFormat="false" ht="16.15" hidden="false" customHeight="false" outlineLevel="0" collapsed="false">
      <c r="A1" s="8" t="s">
        <v>111</v>
      </c>
    </row>
    <row r="2" customFormat="false" ht="15" hidden="false" customHeight="false" outlineLevel="0" collapsed="false">
      <c r="A2" s="2" t="s">
        <v>112</v>
      </c>
    </row>
    <row r="4" customFormat="false" ht="15" hidden="false" customHeight="false" outlineLevel="0" collapsed="false">
      <c r="A4" s="9" t="s">
        <v>113</v>
      </c>
      <c r="B4" s="10" t="n">
        <f aca="false">COUNTA(Checklist!C2:C81)</f>
        <v>80</v>
      </c>
      <c r="C4" s="2" t="s">
        <v>114</v>
      </c>
    </row>
    <row r="5" customFormat="false" ht="15" hidden="false" customHeight="false" outlineLevel="0" collapsed="false">
      <c r="A5" s="9" t="s">
        <v>115</v>
      </c>
      <c r="B5" s="10" t="n">
        <f aca="false">COUNTIF(Checklist!H2:H81,"answered")</f>
        <v>0</v>
      </c>
      <c r="C5" s="2" t="s">
        <v>116</v>
      </c>
    </row>
    <row r="6" customFormat="false" ht="15" hidden="false" customHeight="false" outlineLevel="0" collapsed="false">
      <c r="A6" s="9" t="s">
        <v>117</v>
      </c>
      <c r="B6" s="10" t="n">
        <f aca="false">COUNTIF(Checklist!H2:H81,"unsourced")</f>
        <v>0</v>
      </c>
      <c r="C6" s="2" t="s">
        <v>118</v>
      </c>
    </row>
    <row r="7" customFormat="false" ht="15" hidden="false" customHeight="false" outlineLevel="0" collapsed="false">
      <c r="A7" s="9" t="s">
        <v>119</v>
      </c>
      <c r="B7" s="10" t="n">
        <f aca="false">COUNTIF(Checklist!H2:H81,"open")</f>
        <v>80</v>
      </c>
      <c r="C7" s="2"/>
    </row>
    <row r="8" customFormat="false" ht="15" hidden="false" customHeight="false" outlineLevel="0" collapsed="false">
      <c r="A8" s="9" t="s">
        <v>120</v>
      </c>
      <c r="B8" s="11" t="n">
        <f aca="false">B5/B4</f>
        <v>0</v>
      </c>
      <c r="C8" s="2" t="s">
        <v>121</v>
      </c>
    </row>
    <row r="10" customFormat="false" ht="15" hidden="false" customHeight="false" outlineLevel="0" collapsed="false">
      <c r="A10" s="4" t="s">
        <v>122</v>
      </c>
    </row>
    <row r="11" customFormat="false" ht="15" hidden="false" customHeight="false" outlineLevel="0" collapsed="false">
      <c r="A11" s="5" t="s">
        <v>16</v>
      </c>
      <c r="B11" s="5" t="s">
        <v>123</v>
      </c>
      <c r="C11" s="5" t="s">
        <v>124</v>
      </c>
    </row>
    <row r="12" customFormat="false" ht="15" hidden="false" customHeight="false" outlineLevel="0" collapsed="false">
      <c r="A12" s="0" t="s">
        <v>23</v>
      </c>
      <c r="B12" s="0" t="n">
        <f aca="false">COUNTIF(Checklist!B2:B81,A12)</f>
        <v>9</v>
      </c>
      <c r="C12" s="0" t="n">
        <f aca="false">COUNTIFS(Checklist!B2:B81,A12,Checklist!H2:H81,"answered")</f>
        <v>0</v>
      </c>
    </row>
    <row r="13" customFormat="false" ht="15" hidden="false" customHeight="false" outlineLevel="0" collapsed="false">
      <c r="A13" s="0" t="s">
        <v>33</v>
      </c>
      <c r="B13" s="0" t="n">
        <f aca="false">COUNTIF(Checklist!B2:B81,A13)</f>
        <v>8</v>
      </c>
      <c r="C13" s="0" t="n">
        <f aca="false">COUNTIFS(Checklist!B2:B81,A13,Checklist!H2:H81,"answered")</f>
        <v>0</v>
      </c>
    </row>
    <row r="14" customFormat="false" ht="15" hidden="false" customHeight="false" outlineLevel="0" collapsed="false">
      <c r="A14" s="0" t="s">
        <v>42</v>
      </c>
      <c r="B14" s="0" t="n">
        <f aca="false">COUNTIF(Checklist!B2:B81,A14)</f>
        <v>16</v>
      </c>
      <c r="C14" s="0" t="n">
        <f aca="false">COUNTIFS(Checklist!B2:B81,A14,Checklist!H2:H81,"answered")</f>
        <v>0</v>
      </c>
    </row>
    <row r="15" customFormat="false" ht="15" hidden="false" customHeight="false" outlineLevel="0" collapsed="false">
      <c r="A15" s="0" t="s">
        <v>59</v>
      </c>
      <c r="B15" s="0" t="n">
        <f aca="false">COUNTIF(Checklist!B2:B81,A15)</f>
        <v>8</v>
      </c>
      <c r="C15" s="0" t="n">
        <f aca="false">COUNTIFS(Checklist!B2:B81,A15,Checklist!H2:H81,"answered")</f>
        <v>0</v>
      </c>
    </row>
    <row r="16" customFormat="false" ht="15" hidden="false" customHeight="false" outlineLevel="0" collapsed="false">
      <c r="A16" s="0" t="s">
        <v>68</v>
      </c>
      <c r="B16" s="0" t="n">
        <f aca="false">COUNTIF(Checklist!B2:B81,A16)</f>
        <v>10</v>
      </c>
      <c r="C16" s="0" t="n">
        <f aca="false">COUNTIFS(Checklist!B2:B81,A16,Checklist!H2:H81,"answered")</f>
        <v>0</v>
      </c>
    </row>
    <row r="17" customFormat="false" ht="15" hidden="false" customHeight="false" outlineLevel="0" collapsed="false">
      <c r="A17" s="0" t="s">
        <v>79</v>
      </c>
      <c r="B17" s="0" t="n">
        <f aca="false">COUNTIF(Checklist!B2:B81,A17)</f>
        <v>10</v>
      </c>
      <c r="C17" s="0" t="n">
        <f aca="false">COUNTIFS(Checklist!B2:B81,A17,Checklist!H2:H81,"answered")</f>
        <v>0</v>
      </c>
    </row>
    <row r="18" customFormat="false" ht="15" hidden="false" customHeight="false" outlineLevel="0" collapsed="false">
      <c r="A18" s="0" t="s">
        <v>90</v>
      </c>
      <c r="B18" s="0" t="n">
        <f aca="false">COUNTIF(Checklist!B2:B81,A18)</f>
        <v>9</v>
      </c>
      <c r="C18" s="0" t="n">
        <f aca="false">COUNTIFS(Checklist!B2:B81,A18,Checklist!H2:H81,"answered")</f>
        <v>0</v>
      </c>
    </row>
    <row r="19" customFormat="false" ht="15" hidden="false" customHeight="false" outlineLevel="0" collapsed="false">
      <c r="A19" s="0" t="s">
        <v>100</v>
      </c>
      <c r="B19" s="0" t="n">
        <f aca="false">COUNTIF(Checklist!B2:B81,A19)</f>
        <v>10</v>
      </c>
      <c r="C19" s="0" t="n">
        <f aca="false">COUNTIFS(Checklist!B2:B81,A19,Checklist!H2:H81,"answered")</f>
        <v>0</v>
      </c>
    </row>
    <row r="20" customFormat="false" ht="15" hidden="false" customHeight="false" outlineLevel="0" collapsed="false">
      <c r="A20" s="9" t="s">
        <v>125</v>
      </c>
      <c r="B20" s="9" t="n">
        <f aca="false">SUM(B12:B19)</f>
        <v>80</v>
      </c>
      <c r="C20" s="9" t="n">
        <f aca="false">SUM(C12:C19)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2026-08-25T14:58:44Z</dcterms:created>
  <dc:creator>openpyxl</dc:creator>
  <dc:description/>
  <dc:language>en-US</dc:language>
  <cp:lastModifiedBy/>
  <dcterms:modified xsi:type="dcterms:W3CDTF">2026-08-25T14:58:44Z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