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1. Questions" sheetId="2" state="visible" r:id="rId4"/>
    <sheet name="2. Score"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<sst xmlns="http://schemas.openxmlformats.org/spreadsheetml/2006/main" count="309" uniqueCount="134">
  <si>
    <t xml:space="preserve">Forty questions on The Tax Lien Investor</t>
  </si>
  <si>
    <t xml:space="preserve">By Julian R. Sterling. julianrsterling.com/tax-liens</t>
  </si>
  <si>
    <t xml:space="preserve">Answer in the yellow column of sheet 1. Numbers as numbers, in the unit the question asks for: a percentage as 7.54, dollars as 3983.75, months as 5.0. Multiple choice as a single letter.</t>
  </si>
  <si>
    <t xml:space="preserve">Numeric answers are marked right within the tolerance shown beside each question. Type text in a numeric answer and the sheet asks for a number.</t>
  </si>
  <si>
    <t xml:space="preserve">Column G marks each answer as you type. Sheet 2 counts your faults chapter by chapter: that is your revision list.</t>
  </si>
  <si>
    <t xml:space="preserve">Sheet 3 carries every answer, every tolerance and the reason for each. Nothing is hidden: look only when you have tried.</t>
  </si>
  <si>
    <t xml:space="preserve">Every question is answerable from the book. The numbers are the worked case's, from the book's single model; the chapter named on each row is where to look.</t>
  </si>
  <si>
    <t xml:space="preserve">The file is provided without warranty of any kind. No macros. Nothing is locked, protected or hidden.</t>
  </si>
  <si>
    <t xml:space="preserve">Forty questions</t>
  </si>
  <si>
    <t xml:space="preserve">Type your answer in the yellow column. Column G marks it.</t>
  </si>
  <si>
    <t xml:space="preserve">#</t>
  </si>
  <si>
    <t xml:space="preserve">Chapter</t>
  </si>
  <si>
    <t xml:space="preserve">Question</t>
  </si>
  <si>
    <t xml:space="preserve">Your answer</t>
  </si>
  <si>
    <t xml:space="preserve">Tolerance</t>
  </si>
  <si>
    <t xml:space="preserve">Marked</t>
  </si>
  <si>
    <t xml:space="preserve">Ch 1 What you are buying</t>
  </si>
  <si>
    <t xml:space="preserve">Why do mortgaged homesteads redeem fast?
A) The certificate holder can collect from the owner personally
B) The mortgage lender often pays the delinquent taxes to protect its own lien, which the tax lien generally ranks ahead of
C) Homeowners are charged a higher rate than other owners
D) The county forgives the taxes of homesteads after one year</t>
  </si>
  <si>
    <t xml:space="preserve">letter</t>
  </si>
  <si>
    <t xml:space="preserve">At Calder County's sale, bidding starts at 18 percent. Which bid wins a certificate?
A) A random draw among registered bidders
B) The highest premium over the face amount
C) The lowest interest rate, bid down in steps of 0.25 percentage points; a 0% bid is allowed
D) The highest interest rate</t>
  </si>
  <si>
    <t xml:space="preserve">Ch 2 The face amount and the payoff</t>
  </si>
  <si>
    <t xml:space="preserve">What is the face amount of certificate C-0412, in dollars? (two decimals)</t>
  </si>
  <si>
    <t xml:space="preserve">+/- 0.005</t>
  </si>
  <si>
    <t xml:space="preserve">At a bid of 12 percent, after how many months does interest at the bid overtake the 5 percent minimum? (one decimal)</t>
  </si>
  <si>
    <t xml:space="preserve">+/- 0.05</t>
  </si>
  <si>
    <t xml:space="preserve">C-0412 bid at 18 percent and redeemed in month 12: what is the payoff, in dollars? (two decimals)</t>
  </si>
  <si>
    <t xml:space="preserve">C-0412 was won at a bid of 0 percent and is redeemed in month 3. What does the investor earn?
A) Nothing: a certificate won at 0% earns nothing, and the $10.00 fee is lost
B) The Treasury bill rate for three months
C) 18% for three months, the maximum rate
D) The 5% minimum charge, as on any certificate</t>
  </si>
  <si>
    <t xml:space="preserve">What does a tax lien certificate NOT give its holder?
A) A claim on the land for the face amount
B) A right to collect from the owner personally
C) Interest or the minimum charge when the owner redeems
D) The right to apply for a tax deed after the redemption period</t>
  </si>
  <si>
    <t xml:space="preserve">Ch 3 The rate is not the yield</t>
  </si>
  <si>
    <t xml:space="preserve">C-0412 bid at 18 percent and redeemed in month 12: what is its IRR a year, in percent? (one decimal)</t>
  </si>
  <si>
    <t xml:space="preserve">C-0412 bid at 0.25 percent and redeemed in month 2: what is its IRR a year, in percent? (one decimal)</t>
  </si>
  <si>
    <t xml:space="preserve">At 18 percent held twelve months, what would the IRR be with no payment lag but the fee kept, in percent? (one decimal)</t>
  </si>
  <si>
    <t xml:space="preserve">Why does every positive bid earn the same IRR on C-0412 if it is redeemed in the first three months?
A) The fee is refunded on early redemptions
B) The 5% minimum charge governs until interest at the bid overtakes it
C) The payment lag cancels the difference between bids
D) The county pays every certificate at 18%</t>
  </si>
  <si>
    <t xml:space="preserve">Ch 4 Who redeems, and when</t>
  </si>
  <si>
    <t xml:space="preserve">In Calder County's record, what share of class E certificates is redeemed by month 24, in percent?</t>
  </si>
  <si>
    <t xml:space="preserve">+/- 0.5</t>
  </si>
  <si>
    <t xml:space="preserve">What is the expected IRR a year of a class A certificate bid at 0.25 percent, every outcome included, in percent? (one decimal)</t>
  </si>
  <si>
    <t xml:space="preserve">What does adverse selection mean in the redemption record?
A) The certificates that do not redeem are not a random draw: they concentrate in parcels nobody wants to pay for
B) Competing bidders pick the best parcels before the sale
C) Owners with a mortgage are less likely to redeem
D) The county removes the worst parcels from the list</t>
  </si>
  <si>
    <t xml:space="preserve">What does Calder County's redemption record describe?
A) Redemption rates across the whole market
B) The county's forecast for next year's sale
C) A survey of tax lien investors
D) Calder County's own past sales, assembled by the investor from public files: not the market, not other counties</t>
  </si>
  <si>
    <t xml:space="preserve">Ch 5 How the sale works</t>
  </si>
  <si>
    <t xml:space="preserve">What is the total face of Calder County's sale list, in dollars?</t>
  </si>
  <si>
    <t xml:space="preserve">What deposit does the investor lodge before the sale?
A) The $10.00 fee on every certificate on the list
B) The whole $250,000 budget
C) Nothing: payment is due only on redemption
D) $25,000, 10% of its intended purchases, with the balance paid after the sale</t>
  </si>
  <si>
    <t xml:space="preserve">Ch 6 How low to bid</t>
  </si>
  <si>
    <t xml:space="preserve">What is the lowest bid at which a class D certificate still reaches the 8 percent hurdle, in percent? (two decimals)</t>
  </si>
  <si>
    <t xml:space="preserve">Which earns more in expectation: a class A certificate bid at 0.25 percent or a class D certificate bid at 13 percent?
A) Class D at 13%: the higher rate always wins
B) They earn the same, because the minimum charge applies to both
C) Class A at 0.25%: 7.7% against 5.8%
D) It cannot be said without the payment lag</t>
  </si>
  <si>
    <t xml:space="preserve">The premium chapter</t>
  </si>
  <si>
    <t xml:space="preserve">Premium forfeited to the county, redemption at month 12: what premium, in percent of face, brings the IRR down to the 4 percent Treasury bill? (one decimal)</t>
  </si>
  <si>
    <t xml:space="preserve">In the premium chapter, what is a refunded premium?
A) Part of the surplus held for the owner
B) Interest-bearing capital at the fixed rate
C) Dead money: it dilutes the yield but comes back
D) A cost that shorter holding periods make worse</t>
  </si>
  <si>
    <t xml:space="preserve">Ch 8 Diligence: the funnel</t>
  </si>
  <si>
    <t xml:space="preserve">How many hours of desktop diligence does the investor spend on the 150 parcels researched? (one decimal)</t>
  </si>
  <si>
    <t xml:space="preserve">What were the investor's two diligence misses?
A) A drainage strip and a landlocked sliver, bought as class D buildable land
B) Two mortgaged homesteads that never redeemed
C) Two mobile homes taxed as personal property
D) Two commercial parcels in a bankruptcy case</t>
  </si>
  <si>
    <t xml:space="preserve">Ch 9 From certificate to deed</t>
  </si>
  <si>
    <t xml:space="preserve">The class B certificate (face $3,600, bid 7 percent) goes to a deed sale at month 30. What is the opening bid, in dollars? (two decimals)</t>
  </si>
  <si>
    <t xml:space="preserve">If nobody bids at that deed sale, what does the holder lose before its own time, in dollars?</t>
  </si>
  <si>
    <t xml:space="preserve">At the deed sale a third party bids above the opening bid. Who receives the excess?
A) The former owner and other claimants, as surplus; the holder is paid its opening bid
B) The holder and the owner, half each
C) The county, as a penalty
D) The certificate holder</t>
  </si>
  <si>
    <t xml:space="preserve">What does a bankruptcy filing by the owner do to the holder's position?
A) Nothing: tax liens are outside every bankruptcy case
B) It triggers the automatic stay, which stops the holder's collection and deed steps until the court allows otherwise
C) It transfers the certificate to the bankruptcy trustee at face
D) It cancels the certificate</t>
  </si>
  <si>
    <t xml:space="preserve">Ch 10 Buying the deed</t>
  </si>
  <si>
    <t xml:space="preserve">What profit does the Wexley County deed deal make at the $92,000 bid, in dollars?</t>
  </si>
  <si>
    <t xml:space="preserve">What is the maximum bid for a profit of 20 percent of the sale price, in dollars?</t>
  </si>
  <si>
    <t xml:space="preserve">By how much does the winning bid exceed the opening bid, the surplus, in dollars?</t>
  </si>
  <si>
    <t xml:space="preserve">In the redeemable-deed variant, what does the buyer know during the redemption period?
A) That it owns the house outright
B) That the premium is refunded to the owner
C) That the owner cannot redeem after month 8
D) Not whether it has bought a house or a loan</t>
  </si>
  <si>
    <t xml:space="preserve">The worthless-parcel chapter</t>
  </si>
  <si>
    <t xml:space="preserve">How much expected profit do the two lemons cost the portfolio, in dollars?</t>
  </si>
  <si>
    <t xml:space="preserve">Why not take a worthless parcel to a deed application?
A) Deed applications cost nothing on land
B) The county forbids it
C) The application, the subsequent taxes and the ownership that follows are new money into a parcel no bidder wants
D) The minimum charge does not apply to it</t>
  </si>
  <si>
    <t xml:space="preserve">Ch 12 Building the portfolio</t>
  </si>
  <si>
    <t xml:space="preserve">What is the expected IRR a year of the sixty-certificate portfolio, in percent? (two decimals)</t>
  </si>
  <si>
    <t xml:space="preserve">Why is quarter 4 of the portfolio's cash table negative?
A) The deed applications
B) The lemons are written off
C) The fees paid at the sale
D) The month-12 subsequent taxes on the certificates still outstanding</t>
  </si>
  <si>
    <t xml:space="preserve">The stress-test chapter</t>
  </si>
  <si>
    <t xml:space="preserve">What is the portfolio IRR in the severe downturn, in percent? (two decimals)</t>
  </si>
  <si>
    <t xml:space="preserve">In the stress test, why do fewer redemptions alone matter less than expected?
A) Lemons redeem faster in a downturn
B) An unredeemed class A, B or C certificate keeps earning its bid rate and 18% on the subsequent taxes, and is usually paid at the deed sale
C) The minimum charge rises when redemptions slow
D) The county guarantees payment of every certificate</t>
  </si>
  <si>
    <t xml:space="preserve">Ch 14 Reading your state's statute</t>
  </si>
  <si>
    <t xml:space="preserve">For a state whose statute the book does not cite, what does the book tell the reader to do?
A) Read the statute and the county's sale terms, and ask counsel: the book groups other states by mechanism only
B) Assume Calder County's regime applies
C) Use an average of the states the book cites
D) Assume an 18% maximum rate</t>
  </si>
  <si>
    <t xml:space="preserve">Ch 15 Tax, structure and the owner</t>
  </si>
  <si>
    <t xml:space="preserve">In principle, how is interest from certificates taxed?
A) As a long-term capital gain
B) Only when the deed is sold
C) As ordinary income (a tax adviser confirms)
D) It is tax-free</t>
  </si>
  <si>
    <t xml:space="preserve">In Calder County, what happens to a certificate with no deed application?
A) It lasts forever
B) It is refunded at face after 5 years
C) It converts to a deed after 24 months
D) It lapses after 7 years</t>
  </si>
  <si>
    <t xml:space="preserve">Your score, and where to revise</t>
  </si>
  <si>
    <t xml:space="preserve">Score</t>
  </si>
  <si>
    <t xml:space="preserve">Answered out of 40</t>
  </si>
  <si>
    <t xml:space="preserve">Revise first: the chapter with the most faults</t>
  </si>
  <si>
    <t xml:space="preserve">Questions</t>
  </si>
  <si>
    <t xml:space="preserve">Answered</t>
  </si>
  <si>
    <t xml:space="preserve">Right</t>
  </si>
  <si>
    <t xml:space="preserve">Faults</t>
  </si>
  <si>
    <t xml:space="preserve">Total</t>
  </si>
  <si>
    <t xml:space="preserve">Marking: the answer and the reason for each</t>
  </si>
  <si>
    <t xml:space="preserve">Look only when you have tried.</t>
  </si>
  <si>
    <t xml:space="preserve">Type</t>
  </si>
  <si>
    <t xml:space="preserve">Answer</t>
  </si>
  <si>
    <t xml:space="preserve">Why</t>
  </si>
  <si>
    <t xml:space="preserve">B</t>
  </si>
  <si>
    <t xml:space="preserve">Chapter 1: property tax liens generally rank ahead of mortgages, so the servicer pays to protect its own position. Class A redeems 98.5% by month 24.</t>
  </si>
  <si>
    <t xml:space="preserve">C</t>
  </si>
  <si>
    <t xml:space="preserve">Chapter 1: Calder County bids down the rate. Premium bidding, random selection and bid-down on ownership share are other mechanisms.</t>
  </si>
  <si>
    <t xml:space="preserve">number</t>
  </si>
  <si>
    <t xml:space="preserve">Tax $3,850.00 + delinquency interest $115.50 + advertising $12.00 + collector fee $6.25 = $3,983.75. The investor pays $3,993.75 with the $10.00 fee.</t>
  </si>
  <si>
    <t xml:space="preserve">0.05 x 12 / 0.12 = 5.0 months. Before that, the owner pays the minimum.</t>
  </si>
  <si>
    <t xml:space="preserve">$3,983.75 x (1 + 18% x 12/12) = $4,700.82.</t>
  </si>
  <si>
    <t xml:space="preserve">A</t>
  </si>
  <si>
    <t xml:space="preserve">Chapter 2: the minimum charge applies to every bid except 0%.</t>
  </si>
  <si>
    <t xml:space="preserve">Chapter 2: the holder is a lender with a claim on the land, no right to the property, no right to collect personally and no right to enter.</t>
  </si>
  <si>
    <t xml:space="preserve">The fee and the one-month payment lag take the difference between 18% and 16.2%.</t>
  </si>
  <si>
    <t xml:space="preserve">The 5% minimum paid for three months of the investor's money (two months plus the lag). Held to month 12 the same payoff gives 4.4%.</t>
  </si>
  <si>
    <t xml:space="preserve">18.0% with neither, 17.7% with the fee only, 16.5% with the lag only, 16.2% with both: the lag costs more than the fee on a one-year hold.</t>
  </si>
  <si>
    <t xml:space="preserve">Chapter 3: even at 18% the crossover is 3.33 months. The rate on the certificate is a ceiling that the minimum and the calendar decide.</t>
  </si>
  <si>
    <t xml:space="preserve">Against 98.5% for class A: the certificates that do not redeem concentrate in the parcels nobody wants to pay for.</t>
  </si>
  <si>
    <t xml:space="preserve">The 5% minimum plus fast redemption: 7.7% at 0.25%, 1% and 3% alike.</t>
  </si>
  <si>
    <t xml:space="preserve">Chapter 4: class E redeems 35% by month 24, class A 98.5%.</t>
  </si>
  <si>
    <t xml:space="preserve">D</t>
  </si>
  <si>
    <t xml:space="preserve">Chapter 4: a record describes a county's past, not its future, and not other counties.</t>
  </si>
  <si>
    <t xml:space="preserve">1,850 certificates: A 702, B 500, C 111, D 259, E 278.</t>
  </si>
  <si>
    <t xml:space="preserve">Chapter 5: the sale-day outlay is the face of every certificate won plus the fees.</t>
  </si>
  <si>
    <t xml:space="preserve">Class A needs 4.25%, B 4.75%, C 4.50%. The investor bid 13% on land, below what the hurdle needs.</t>
  </si>
  <si>
    <t xml:space="preserve">Chapter 6: slow redemption, subsequent taxes, deed costs and the parcels nobody outbids sink the second.</t>
  </si>
  <si>
    <t xml:space="preserve">A forfeited premium is a cost; for a 0% IRR at month 12 it is 11.7%. A refunded premium would need 170% of face.</t>
  </si>
  <si>
    <t xml:space="preserve">The premium chapter: a forfeited premium is lost money, and short holds punish it; a refunded premium only dilutes.</t>
  </si>
  <si>
    <t xml:space="preserve">150 x 25 minutes, plus $600 of paid data at $4 a parcel.</t>
  </si>
  <si>
    <t xml:space="preserve">Chapter 8: they behave as class E, the lemons priced in the worthless-parcel chapter.</t>
  </si>
  <si>
    <t xml:space="preserve">$4,230.00 face with interest + $4,572.00 and $3,924.00 of subsequent taxes with 18% + $1,800 application.</t>
  </si>
  <si>
    <t xml:space="preserve">90% of the $12,600 invested is recovered at month 36: $11,340.00.</t>
  </si>
  <si>
    <t xml:space="preserve">Chapter 9: the surplus belongs to the owner. You are a lender, not a buyer of cheap houses.</t>
  </si>
  <si>
    <t xml:space="preserve">Chapter 9: principle only; counsel confirms for the reader's state and the case.</t>
  </si>
  <si>
    <t xml:space="preserve">$185,000 sale price less $133,594 of total cost: 27.8% of the sale price.</t>
  </si>
  <si>
    <t xml:space="preserve">Profit is linear in the bid: the maximum bid solves directly. 15%: $115,492; 25%: $97,120; break-even $143,049.</t>
  </si>
  <si>
    <t xml:space="preserve">$92,000 less $6,850 owed: held for the former owner and lienholders.</t>
  </si>
  <si>
    <t xml:space="preserve">Chapter 10: redeemed at month 8 the buyer receives $117,564 and gains $22,040; it carried the house and could not safely repair.</t>
  </si>
  <si>
    <t xml:space="preserve">Without them the portfolio earns 8.36% and $22,325; with them 7.54% and $20,010.</t>
  </si>
  <si>
    <t xml:space="preserve">The worthless-parcel chapter: writing it off is the cheaper loss.</t>
  </si>
  <si>
    <t xml:space="preserve">Below the investor's 8% hurdle, above the 4% Treasury bill, far below the headline 18%.</t>
  </si>
  <si>
    <t xml:space="preserve">Chapter 12: quarter 8 is small for the same reason, with the month-24 taxes and the deed applications.</t>
  </si>
  <si>
    <t xml:space="preserve">Mild 6.31%, extreme 0.81%. Thresholds, not probabilities.</t>
  </si>
  <si>
    <t xml:space="preserve">The stress-test chapter: the damage comes when the deed sale finds no bidder.</t>
  </si>
  <si>
    <t xml:space="preserve">Chapter 14: the dozen parameters decide every number; Appendix C has the worksheet.</t>
  </si>
  <si>
    <t xml:space="preserve">Chapter 15: principles only; a self-directed retirement account is possible in principle, with prohibited-transaction rules.</t>
  </si>
  <si>
    <t xml:space="preserve">Chapter 15: the calendar of a certificate: subsequent taxes at months 12 and 24, the application window, the certificate's life.</t>
  </si>
</sst>
</file>

<file path=xl/styles.xml><?xml version="1.0" encoding="utf-8"?>
<styleSheet xmlns="http://schemas.openxmlformats.org/spreadsheetml/2006/main">
  <numFmts count="5">
    <numFmt numFmtId="164" formatCode="General"/>
    <numFmt numFmtId="165" formatCode="0"/>
    <numFmt numFmtId="166" formatCode="#,##0.000"/>
    <numFmt numFmtId="167" formatCode="#,##0.00"/>
    <numFmt numFmtId="168" formatCode="#,##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color rgb="FFFFFFFF"/>
      <name val="Calibri"/>
      <family val="0"/>
      <charset val="1"/>
    </font>
    <font>
      <sz val="11"/>
      <color rgb="FF1F4FB4"/>
      <name val="Calibri"/>
      <family val="0"/>
      <charset val="1"/>
    </font>
    <font>
      <b val="true"/>
      <sz val="11"/>
      <name val="Calibri"/>
      <family val="0"/>
      <charset val="1"/>
    </font>
  </fonts>
  <fills count="5">
    <fill>
      <patternFill patternType="none"/>
    </fill>
    <fill>
      <patternFill patternType="gray125"/>
    </fill>
    <fill>
      <patternFill patternType="solid">
        <fgColor rgb="FF16213A"/>
        <bgColor rgb="FF003366"/>
      </patternFill>
    </fill>
    <fill>
      <patternFill patternType="solid">
        <fgColor rgb="FFFFF2CC"/>
        <bgColor rgb="FFEFF3F8"/>
      </patternFill>
    </fill>
    <fill>
      <patternFill patternType="solid">
        <fgColor rgb="FFEFF3F8"/>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center" vertical="top"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false" indent="0" shrinkToFit="false"/>
      <protection locked="true" hidden="false"/>
    </xf>
    <xf numFmtId="164" fontId="9" fillId="4" borderId="1" xfId="0" applyFont="true" applyBorder="true" applyAlignment="true" applyProtection="false">
      <alignment horizontal="center" vertical="top"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true" applyProtection="false">
      <alignment horizontal="center"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true" applyProtection="false">
      <alignment horizontal="center" vertical="top" textRotation="0" wrapText="false" indent="0" shrinkToFit="false"/>
      <protection locked="true" hidden="false"/>
    </xf>
    <xf numFmtId="167" fontId="6" fillId="0" borderId="1" xfId="0" applyFont="true" applyBorder="true" applyAlignment="true" applyProtection="false">
      <alignment horizontal="center" vertical="top" textRotation="0" wrapText="false" indent="0" shrinkToFit="false"/>
      <protection locked="true" hidden="false"/>
    </xf>
    <xf numFmtId="168" fontId="6" fillId="0" borderId="1" xfId="0" applyFont="true" applyBorder="tru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18"/>
  </cols>
  <sheetData>
    <row r="1" customFormat="false" ht="6" hidden="false" customHeight="true" outlineLevel="0" collapsed="false"/>
    <row r="2" customFormat="false" ht="17.9"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28.35" hidden="false" customHeight="false" outlineLevel="0" collapsed="false">
      <c r="B5" s="3" t="s">
        <v>2</v>
      </c>
    </row>
    <row r="6" customFormat="false" ht="28.35" hidden="false" customHeight="false" outlineLevel="0" collapsed="false">
      <c r="B6" s="3" t="s">
        <v>3</v>
      </c>
    </row>
    <row r="7" customFormat="false" ht="15" hidden="false" customHeight="false" outlineLevel="0" collapsed="false">
      <c r="B7" s="3" t="s">
        <v>4</v>
      </c>
    </row>
    <row r="8" customFormat="false" ht="15" hidden="false" customHeight="false" outlineLevel="0" collapsed="false">
      <c r="B8" s="3" t="s">
        <v>5</v>
      </c>
    </row>
    <row r="9" customFormat="false" ht="28.35" hidden="false" customHeight="false" outlineLevel="0" collapsed="false">
      <c r="B9" s="3" t="s">
        <v>6</v>
      </c>
    </row>
    <row r="10" customFormat="false" ht="15" hidden="false" customHeight="false" outlineLevel="0" collapsed="false">
      <c r="B10" s="3"/>
    </row>
    <row r="11" customFormat="false" ht="15" hidden="false" customHeight="false" outlineLevel="0" collapsed="false">
      <c r="B11" s="3" t="s">
        <v>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30"/>
    <col collapsed="false" customWidth="true" hidden="false" outlineLevel="0" max="4" min="4" style="0" width="92"/>
    <col collapsed="false" customWidth="true" hidden="false" outlineLevel="0" max="5" min="5" style="0" width="13"/>
    <col collapsed="false" customWidth="true" hidden="false" outlineLevel="0" max="6" min="6" style="0" width="11"/>
    <col collapsed="false" customWidth="true" hidden="false" outlineLevel="0" max="7" min="7" style="0" width="16"/>
  </cols>
  <sheetData>
    <row r="1" customFormat="false" ht="6" hidden="false" customHeight="true" outlineLevel="0" collapsed="false"/>
    <row r="2" customFormat="false" ht="17.35" hidden="false" customHeight="false" outlineLevel="0" collapsed="false">
      <c r="B2" s="4" t="s">
        <v>8</v>
      </c>
    </row>
    <row r="3" customFormat="false" ht="15" hidden="false" customHeight="false" outlineLevel="0" collapsed="false">
      <c r="B3" s="5" t="s">
        <v>9</v>
      </c>
    </row>
    <row r="4" customFormat="false" ht="21.75" hidden="false" customHeight="true" outlineLevel="0" collapsed="false">
      <c r="B4" s="6" t="s">
        <v>10</v>
      </c>
      <c r="C4" s="7" t="s">
        <v>11</v>
      </c>
      <c r="D4" s="7" t="s">
        <v>12</v>
      </c>
      <c r="E4" s="7" t="s">
        <v>13</v>
      </c>
      <c r="F4" s="7" t="s">
        <v>14</v>
      </c>
      <c r="G4" s="7" t="s">
        <v>15</v>
      </c>
    </row>
    <row r="5" customFormat="false" ht="75" hidden="false" customHeight="true" outlineLevel="0" collapsed="false">
      <c r="B5" s="8" t="n">
        <v>1</v>
      </c>
      <c r="C5" s="9" t="s">
        <v>16</v>
      </c>
      <c r="D5" s="9" t="s">
        <v>17</v>
      </c>
      <c r="E5" s="10"/>
      <c r="F5" s="8" t="s">
        <v>18</v>
      </c>
      <c r="G5" s="11" t="str">
        <f aca="false">IF(E5="","",IF(ISNUMBER(SEARCH(UPPER(TRIM(E5)),"ABCD"))*(LEN(TRIM(E5))=1),IF(UPPER(TRIM(E5))='3. Marking'!E5,"Right","Wrong"),"Enter A, B, C or D"))</f>
        <v/>
      </c>
    </row>
    <row r="6" customFormat="false" ht="75" hidden="false" customHeight="true" outlineLevel="0" collapsed="false">
      <c r="B6" s="8" t="n">
        <v>2</v>
      </c>
      <c r="C6" s="9" t="s">
        <v>16</v>
      </c>
      <c r="D6" s="9" t="s">
        <v>19</v>
      </c>
      <c r="E6" s="10"/>
      <c r="F6" s="8" t="s">
        <v>18</v>
      </c>
      <c r="G6" s="11" t="str">
        <f aca="false">IF(E6="","",IF(ISNUMBER(SEARCH(UPPER(TRIM(E6)),"ABCD"))*(LEN(TRIM(E6))=1),IF(UPPER(TRIM(E6))='3. Marking'!E6,"Right","Wrong"),"Enter A, B, C or D"))</f>
        <v/>
      </c>
    </row>
    <row r="7" customFormat="false" ht="30" hidden="false" customHeight="true" outlineLevel="0" collapsed="false">
      <c r="B7" s="8" t="n">
        <v>3</v>
      </c>
      <c r="C7" s="9" t="s">
        <v>20</v>
      </c>
      <c r="D7" s="9" t="s">
        <v>21</v>
      </c>
      <c r="E7" s="10"/>
      <c r="F7" s="8" t="s">
        <v>22</v>
      </c>
      <c r="G7" s="11" t="str">
        <f aca="false">IF(E7="","",IF(ISNUMBER(E7),IF(ABS(E7-'3. Marking'!E7)&lt;='3. Marking'!F7+0.000000001,"Right","Wrong"),"Enter a number"))</f>
        <v/>
      </c>
    </row>
    <row r="8" customFormat="false" ht="30" hidden="false" customHeight="true" outlineLevel="0" collapsed="false">
      <c r="B8" s="8" t="n">
        <v>4</v>
      </c>
      <c r="C8" s="9" t="s">
        <v>20</v>
      </c>
      <c r="D8" s="9" t="s">
        <v>23</v>
      </c>
      <c r="E8" s="10"/>
      <c r="F8" s="8" t="s">
        <v>24</v>
      </c>
      <c r="G8" s="11" t="str">
        <f aca="false">IF(E8="","",IF(ISNUMBER(E8),IF(ABS(E8-'3. Marking'!E8)&lt;='3. Marking'!F8+0.000000001,"Right","Wrong"),"Enter a number"))</f>
        <v/>
      </c>
    </row>
    <row r="9" customFormat="false" ht="30" hidden="false" customHeight="true" outlineLevel="0" collapsed="false">
      <c r="B9" s="8" t="n">
        <v>5</v>
      </c>
      <c r="C9" s="9" t="s">
        <v>20</v>
      </c>
      <c r="D9" s="9" t="s">
        <v>25</v>
      </c>
      <c r="E9" s="10"/>
      <c r="F9" s="8" t="s">
        <v>22</v>
      </c>
      <c r="G9" s="11" t="str">
        <f aca="false">IF(E9="","",IF(ISNUMBER(E9),IF(ABS(E9-'3. Marking'!E9)&lt;='3. Marking'!F9+0.000000001,"Right","Wrong"),"Enter a number"))</f>
        <v/>
      </c>
    </row>
    <row r="10" customFormat="false" ht="75" hidden="false" customHeight="true" outlineLevel="0" collapsed="false">
      <c r="B10" s="8" t="n">
        <v>6</v>
      </c>
      <c r="C10" s="9" t="s">
        <v>20</v>
      </c>
      <c r="D10" s="9" t="s">
        <v>26</v>
      </c>
      <c r="E10" s="10"/>
      <c r="F10" s="8" t="s">
        <v>18</v>
      </c>
      <c r="G10" s="11" t="str">
        <f aca="false">IF(E10="","",IF(ISNUMBER(SEARCH(UPPER(TRIM(E10)),"ABCD"))*(LEN(TRIM(E10))=1),IF(UPPER(TRIM(E10))='3. Marking'!E10,"Right","Wrong"),"Enter A, B, C or D"))</f>
        <v/>
      </c>
    </row>
    <row r="11" customFormat="false" ht="75" hidden="false" customHeight="true" outlineLevel="0" collapsed="false">
      <c r="B11" s="8" t="n">
        <v>7</v>
      </c>
      <c r="C11" s="9" t="s">
        <v>20</v>
      </c>
      <c r="D11" s="9" t="s">
        <v>27</v>
      </c>
      <c r="E11" s="10"/>
      <c r="F11" s="8" t="s">
        <v>18</v>
      </c>
      <c r="G11" s="11" t="str">
        <f aca="false">IF(E11="","",IF(ISNUMBER(SEARCH(UPPER(TRIM(E11)),"ABCD"))*(LEN(TRIM(E11))=1),IF(UPPER(TRIM(E11))='3. Marking'!E11,"Right","Wrong"),"Enter A, B, C or D"))</f>
        <v/>
      </c>
    </row>
    <row r="12" customFormat="false" ht="30" hidden="false" customHeight="true" outlineLevel="0" collapsed="false">
      <c r="B12" s="8" t="n">
        <v>8</v>
      </c>
      <c r="C12" s="9" t="s">
        <v>28</v>
      </c>
      <c r="D12" s="9" t="s">
        <v>29</v>
      </c>
      <c r="E12" s="10"/>
      <c r="F12" s="8" t="s">
        <v>24</v>
      </c>
      <c r="G12" s="11" t="str">
        <f aca="false">IF(E12="","",IF(ISNUMBER(E12),IF(ABS(E12-'3. Marking'!E12)&lt;='3. Marking'!F12+0.000000001,"Right","Wrong"),"Enter a number"))</f>
        <v/>
      </c>
    </row>
    <row r="13" customFormat="false" ht="30" hidden="false" customHeight="true" outlineLevel="0" collapsed="false">
      <c r="B13" s="8" t="n">
        <v>9</v>
      </c>
      <c r="C13" s="9" t="s">
        <v>28</v>
      </c>
      <c r="D13" s="9" t="s">
        <v>30</v>
      </c>
      <c r="E13" s="10"/>
      <c r="F13" s="8" t="s">
        <v>24</v>
      </c>
      <c r="G13" s="11" t="str">
        <f aca="false">IF(E13="","",IF(ISNUMBER(E13),IF(ABS(E13-'3. Marking'!E13)&lt;='3. Marking'!F13+0.000000001,"Right","Wrong"),"Enter a number"))</f>
        <v/>
      </c>
    </row>
    <row r="14" customFormat="false" ht="30" hidden="false" customHeight="true" outlineLevel="0" collapsed="false">
      <c r="B14" s="8" t="n">
        <v>10</v>
      </c>
      <c r="C14" s="9" t="s">
        <v>28</v>
      </c>
      <c r="D14" s="9" t="s">
        <v>31</v>
      </c>
      <c r="E14" s="10"/>
      <c r="F14" s="8" t="s">
        <v>24</v>
      </c>
      <c r="G14" s="11" t="str">
        <f aca="false">IF(E14="","",IF(ISNUMBER(E14),IF(ABS(E14-'3. Marking'!E14)&lt;='3. Marking'!F14+0.000000001,"Right","Wrong"),"Enter a number"))</f>
        <v/>
      </c>
    </row>
    <row r="15" customFormat="false" ht="75" hidden="false" customHeight="true" outlineLevel="0" collapsed="false">
      <c r="B15" s="8" t="n">
        <v>11</v>
      </c>
      <c r="C15" s="9" t="s">
        <v>28</v>
      </c>
      <c r="D15" s="9" t="s">
        <v>32</v>
      </c>
      <c r="E15" s="10"/>
      <c r="F15" s="8" t="s">
        <v>18</v>
      </c>
      <c r="G15" s="11" t="str">
        <f aca="false">IF(E15="","",IF(ISNUMBER(SEARCH(UPPER(TRIM(E15)),"ABCD"))*(LEN(TRIM(E15))=1),IF(UPPER(TRIM(E15))='3. Marking'!E15,"Right","Wrong"),"Enter A, B, C or D"))</f>
        <v/>
      </c>
    </row>
    <row r="16" customFormat="false" ht="30" hidden="false" customHeight="true" outlineLevel="0" collapsed="false">
      <c r="B16" s="8" t="n">
        <v>12</v>
      </c>
      <c r="C16" s="9" t="s">
        <v>33</v>
      </c>
      <c r="D16" s="9" t="s">
        <v>34</v>
      </c>
      <c r="E16" s="10"/>
      <c r="F16" s="8" t="s">
        <v>35</v>
      </c>
      <c r="G16" s="11" t="str">
        <f aca="false">IF(E16="","",IF(ISNUMBER(E16),IF(ABS(E16-'3. Marking'!E16)&lt;='3. Marking'!F16+0.000000001,"Right","Wrong"),"Enter a number"))</f>
        <v/>
      </c>
    </row>
    <row r="17" customFormat="false" ht="30" hidden="false" customHeight="true" outlineLevel="0" collapsed="false">
      <c r="B17" s="8" t="n">
        <v>13</v>
      </c>
      <c r="C17" s="9" t="s">
        <v>33</v>
      </c>
      <c r="D17" s="9" t="s">
        <v>36</v>
      </c>
      <c r="E17" s="10"/>
      <c r="F17" s="8" t="s">
        <v>24</v>
      </c>
      <c r="G17" s="11" t="str">
        <f aca="false">IF(E17="","",IF(ISNUMBER(E17),IF(ABS(E17-'3. Marking'!E17)&lt;='3. Marking'!F17+0.000000001,"Right","Wrong"),"Enter a number"))</f>
        <v/>
      </c>
    </row>
    <row r="18" customFormat="false" ht="75" hidden="false" customHeight="true" outlineLevel="0" collapsed="false">
      <c r="B18" s="8" t="n">
        <v>14</v>
      </c>
      <c r="C18" s="9" t="s">
        <v>33</v>
      </c>
      <c r="D18" s="9" t="s">
        <v>37</v>
      </c>
      <c r="E18" s="10"/>
      <c r="F18" s="8" t="s">
        <v>18</v>
      </c>
      <c r="G18" s="11" t="str">
        <f aca="false">IF(E18="","",IF(ISNUMBER(SEARCH(UPPER(TRIM(E18)),"ABCD"))*(LEN(TRIM(E18))=1),IF(UPPER(TRIM(E18))='3. Marking'!E18,"Right","Wrong"),"Enter A, B, C or D"))</f>
        <v/>
      </c>
    </row>
    <row r="19" customFormat="false" ht="75" hidden="false" customHeight="true" outlineLevel="0" collapsed="false">
      <c r="B19" s="8" t="n">
        <v>15</v>
      </c>
      <c r="C19" s="9" t="s">
        <v>33</v>
      </c>
      <c r="D19" s="9" t="s">
        <v>38</v>
      </c>
      <c r="E19" s="10"/>
      <c r="F19" s="8" t="s">
        <v>18</v>
      </c>
      <c r="G19" s="11" t="str">
        <f aca="false">IF(E19="","",IF(ISNUMBER(SEARCH(UPPER(TRIM(E19)),"ABCD"))*(LEN(TRIM(E19))=1),IF(UPPER(TRIM(E19))='3. Marking'!E19,"Right","Wrong"),"Enter A, B, C or D"))</f>
        <v/>
      </c>
    </row>
    <row r="20" customFormat="false" ht="30" hidden="false" customHeight="true" outlineLevel="0" collapsed="false">
      <c r="B20" s="8" t="n">
        <v>16</v>
      </c>
      <c r="C20" s="9" t="s">
        <v>39</v>
      </c>
      <c r="D20" s="9" t="s">
        <v>40</v>
      </c>
      <c r="E20" s="10"/>
      <c r="F20" s="8" t="s">
        <v>35</v>
      </c>
      <c r="G20" s="11" t="str">
        <f aca="false">IF(E20="","",IF(ISNUMBER(E20),IF(ABS(E20-'3. Marking'!E20)&lt;='3. Marking'!F20+0.000000001,"Right","Wrong"),"Enter a number"))</f>
        <v/>
      </c>
    </row>
    <row r="21" customFormat="false" ht="75" hidden="false" customHeight="true" outlineLevel="0" collapsed="false">
      <c r="B21" s="8" t="n">
        <v>17</v>
      </c>
      <c r="C21" s="9" t="s">
        <v>39</v>
      </c>
      <c r="D21" s="9" t="s">
        <v>41</v>
      </c>
      <c r="E21" s="10"/>
      <c r="F21" s="8" t="s">
        <v>18</v>
      </c>
      <c r="G21" s="11" t="str">
        <f aca="false">IF(E21="","",IF(ISNUMBER(SEARCH(UPPER(TRIM(E21)),"ABCD"))*(LEN(TRIM(E21))=1),IF(UPPER(TRIM(E21))='3. Marking'!E21,"Right","Wrong"),"Enter A, B, C or D"))</f>
        <v/>
      </c>
    </row>
    <row r="22" customFormat="false" ht="30" hidden="false" customHeight="true" outlineLevel="0" collapsed="false">
      <c r="B22" s="8" t="n">
        <v>18</v>
      </c>
      <c r="C22" s="9" t="s">
        <v>42</v>
      </c>
      <c r="D22" s="9" t="s">
        <v>43</v>
      </c>
      <c r="E22" s="10"/>
      <c r="F22" s="8" t="s">
        <v>22</v>
      </c>
      <c r="G22" s="11" t="str">
        <f aca="false">IF(E22="","",IF(ISNUMBER(E22),IF(ABS(E22-'3. Marking'!E22)&lt;='3. Marking'!F22+0.000000001,"Right","Wrong"),"Enter a number"))</f>
        <v/>
      </c>
    </row>
    <row r="23" customFormat="false" ht="75" hidden="false" customHeight="true" outlineLevel="0" collapsed="false">
      <c r="B23" s="8" t="n">
        <v>19</v>
      </c>
      <c r="C23" s="9" t="s">
        <v>42</v>
      </c>
      <c r="D23" s="9" t="s">
        <v>44</v>
      </c>
      <c r="E23" s="10"/>
      <c r="F23" s="8" t="s">
        <v>18</v>
      </c>
      <c r="G23" s="11" t="str">
        <f aca="false">IF(E23="","",IF(ISNUMBER(SEARCH(UPPER(TRIM(E23)),"ABCD"))*(LEN(TRIM(E23))=1),IF(UPPER(TRIM(E23))='3. Marking'!E23,"Right","Wrong"),"Enter A, B, C or D"))</f>
        <v/>
      </c>
    </row>
    <row r="24" customFormat="false" ht="30" hidden="false" customHeight="true" outlineLevel="0" collapsed="false">
      <c r="B24" s="8" t="n">
        <v>20</v>
      </c>
      <c r="C24" s="9" t="s">
        <v>45</v>
      </c>
      <c r="D24" s="9" t="s">
        <v>46</v>
      </c>
      <c r="E24" s="10"/>
      <c r="F24" s="8" t="s">
        <v>24</v>
      </c>
      <c r="G24" s="11" t="str">
        <f aca="false">IF(E24="","",IF(ISNUMBER(E24),IF(ABS(E24-'3. Marking'!E24)&lt;='3. Marking'!F24+0.000000001,"Right","Wrong"),"Enter a number"))</f>
        <v/>
      </c>
    </row>
    <row r="25" customFormat="false" ht="75" hidden="false" customHeight="true" outlineLevel="0" collapsed="false">
      <c r="B25" s="8" t="n">
        <v>21</v>
      </c>
      <c r="C25" s="9" t="s">
        <v>45</v>
      </c>
      <c r="D25" s="9" t="s">
        <v>47</v>
      </c>
      <c r="E25" s="10"/>
      <c r="F25" s="8" t="s">
        <v>18</v>
      </c>
      <c r="G25" s="11" t="str">
        <f aca="false">IF(E25="","",IF(ISNUMBER(SEARCH(UPPER(TRIM(E25)),"ABCD"))*(LEN(TRIM(E25))=1),IF(UPPER(TRIM(E25))='3. Marking'!E25,"Right","Wrong"),"Enter A, B, C or D"))</f>
        <v/>
      </c>
    </row>
    <row r="26" customFormat="false" ht="30" hidden="false" customHeight="true" outlineLevel="0" collapsed="false">
      <c r="B26" s="8" t="n">
        <v>22</v>
      </c>
      <c r="C26" s="9" t="s">
        <v>48</v>
      </c>
      <c r="D26" s="9" t="s">
        <v>49</v>
      </c>
      <c r="E26" s="10"/>
      <c r="F26" s="8" t="s">
        <v>24</v>
      </c>
      <c r="G26" s="11" t="str">
        <f aca="false">IF(E26="","",IF(ISNUMBER(E26),IF(ABS(E26-'3. Marking'!E26)&lt;='3. Marking'!F26+0.000000001,"Right","Wrong"),"Enter a number"))</f>
        <v/>
      </c>
    </row>
    <row r="27" customFormat="false" ht="75" hidden="false" customHeight="true" outlineLevel="0" collapsed="false">
      <c r="B27" s="8" t="n">
        <v>23</v>
      </c>
      <c r="C27" s="9" t="s">
        <v>48</v>
      </c>
      <c r="D27" s="9" t="s">
        <v>50</v>
      </c>
      <c r="E27" s="10"/>
      <c r="F27" s="8" t="s">
        <v>18</v>
      </c>
      <c r="G27" s="11" t="str">
        <f aca="false">IF(E27="","",IF(ISNUMBER(SEARCH(UPPER(TRIM(E27)),"ABCD"))*(LEN(TRIM(E27))=1),IF(UPPER(TRIM(E27))='3. Marking'!E27,"Right","Wrong"),"Enter A, B, C or D"))</f>
        <v/>
      </c>
    </row>
    <row r="28" customFormat="false" ht="30" hidden="false" customHeight="true" outlineLevel="0" collapsed="false">
      <c r="B28" s="8" t="n">
        <v>24</v>
      </c>
      <c r="C28" s="9" t="s">
        <v>51</v>
      </c>
      <c r="D28" s="9" t="s">
        <v>52</v>
      </c>
      <c r="E28" s="10"/>
      <c r="F28" s="8" t="s">
        <v>22</v>
      </c>
      <c r="G28" s="11" t="str">
        <f aca="false">IF(E28="","",IF(ISNUMBER(E28),IF(ABS(E28-'3. Marking'!E28)&lt;='3. Marking'!F28+0.000000001,"Right","Wrong"),"Enter a number"))</f>
        <v/>
      </c>
    </row>
    <row r="29" customFormat="false" ht="30" hidden="false" customHeight="true" outlineLevel="0" collapsed="false">
      <c r="B29" s="8" t="n">
        <v>25</v>
      </c>
      <c r="C29" s="9" t="s">
        <v>51</v>
      </c>
      <c r="D29" s="9" t="s">
        <v>53</v>
      </c>
      <c r="E29" s="10"/>
      <c r="F29" s="8" t="s">
        <v>35</v>
      </c>
      <c r="G29" s="11" t="str">
        <f aca="false">IF(E29="","",IF(ISNUMBER(E29),IF(ABS(E29-'3. Marking'!E29)&lt;='3. Marking'!F29+0.000000001,"Right","Wrong"),"Enter a number"))</f>
        <v/>
      </c>
    </row>
    <row r="30" customFormat="false" ht="75" hidden="false" customHeight="true" outlineLevel="0" collapsed="false">
      <c r="B30" s="8" t="n">
        <v>26</v>
      </c>
      <c r="C30" s="9" t="s">
        <v>51</v>
      </c>
      <c r="D30" s="9" t="s">
        <v>54</v>
      </c>
      <c r="E30" s="10"/>
      <c r="F30" s="8" t="s">
        <v>18</v>
      </c>
      <c r="G30" s="11" t="str">
        <f aca="false">IF(E30="","",IF(ISNUMBER(SEARCH(UPPER(TRIM(E30)),"ABCD"))*(LEN(TRIM(E30))=1),IF(UPPER(TRIM(E30))='3. Marking'!E30,"Right","Wrong"),"Enter A, B, C or D"))</f>
        <v/>
      </c>
    </row>
    <row r="31" customFormat="false" ht="75" hidden="false" customHeight="true" outlineLevel="0" collapsed="false">
      <c r="B31" s="8" t="n">
        <v>27</v>
      </c>
      <c r="C31" s="9" t="s">
        <v>51</v>
      </c>
      <c r="D31" s="9" t="s">
        <v>55</v>
      </c>
      <c r="E31" s="10"/>
      <c r="F31" s="8" t="s">
        <v>18</v>
      </c>
      <c r="G31" s="11" t="str">
        <f aca="false">IF(E31="","",IF(ISNUMBER(SEARCH(UPPER(TRIM(E31)),"ABCD"))*(LEN(TRIM(E31))=1),IF(UPPER(TRIM(E31))='3. Marking'!E31,"Right","Wrong"),"Enter A, B, C or D"))</f>
        <v/>
      </c>
    </row>
    <row r="32" customFormat="false" ht="30" hidden="false" customHeight="true" outlineLevel="0" collapsed="false">
      <c r="B32" s="8" t="n">
        <v>28</v>
      </c>
      <c r="C32" s="9" t="s">
        <v>56</v>
      </c>
      <c r="D32" s="9" t="s">
        <v>57</v>
      </c>
      <c r="E32" s="10"/>
      <c r="F32" s="8" t="s">
        <v>35</v>
      </c>
      <c r="G32" s="11" t="str">
        <f aca="false">IF(E32="","",IF(ISNUMBER(E32),IF(ABS(E32-'3. Marking'!E32)&lt;='3. Marking'!F32+0.000000001,"Right","Wrong"),"Enter a number"))</f>
        <v/>
      </c>
    </row>
    <row r="33" customFormat="false" ht="30" hidden="false" customHeight="true" outlineLevel="0" collapsed="false">
      <c r="B33" s="8" t="n">
        <v>29</v>
      </c>
      <c r="C33" s="9" t="s">
        <v>56</v>
      </c>
      <c r="D33" s="9" t="s">
        <v>58</v>
      </c>
      <c r="E33" s="10"/>
      <c r="F33" s="8" t="s">
        <v>35</v>
      </c>
      <c r="G33" s="11" t="str">
        <f aca="false">IF(E33="","",IF(ISNUMBER(E33),IF(ABS(E33-'3. Marking'!E33)&lt;='3. Marking'!F33+0.000000001,"Right","Wrong"),"Enter a number"))</f>
        <v/>
      </c>
    </row>
    <row r="34" customFormat="false" ht="30" hidden="false" customHeight="true" outlineLevel="0" collapsed="false">
      <c r="B34" s="8" t="n">
        <v>30</v>
      </c>
      <c r="C34" s="9" t="s">
        <v>56</v>
      </c>
      <c r="D34" s="9" t="s">
        <v>59</v>
      </c>
      <c r="E34" s="10"/>
      <c r="F34" s="8" t="s">
        <v>35</v>
      </c>
      <c r="G34" s="11" t="str">
        <f aca="false">IF(E34="","",IF(ISNUMBER(E34),IF(ABS(E34-'3. Marking'!E34)&lt;='3. Marking'!F34+0.000000001,"Right","Wrong"),"Enter a number"))</f>
        <v/>
      </c>
    </row>
    <row r="35" customFormat="false" ht="75" hidden="false" customHeight="true" outlineLevel="0" collapsed="false">
      <c r="B35" s="8" t="n">
        <v>31</v>
      </c>
      <c r="C35" s="9" t="s">
        <v>56</v>
      </c>
      <c r="D35" s="9" t="s">
        <v>60</v>
      </c>
      <c r="E35" s="10"/>
      <c r="F35" s="8" t="s">
        <v>18</v>
      </c>
      <c r="G35" s="11" t="str">
        <f aca="false">IF(E35="","",IF(ISNUMBER(SEARCH(UPPER(TRIM(E35)),"ABCD"))*(LEN(TRIM(E35))=1),IF(UPPER(TRIM(E35))='3. Marking'!E35,"Right","Wrong"),"Enter A, B, C or D"))</f>
        <v/>
      </c>
    </row>
    <row r="36" customFormat="false" ht="30" hidden="false" customHeight="true" outlineLevel="0" collapsed="false">
      <c r="B36" s="8" t="n">
        <v>32</v>
      </c>
      <c r="C36" s="9" t="s">
        <v>61</v>
      </c>
      <c r="D36" s="9" t="s">
        <v>62</v>
      </c>
      <c r="E36" s="10"/>
      <c r="F36" s="8" t="s">
        <v>35</v>
      </c>
      <c r="G36" s="11" t="str">
        <f aca="false">IF(E36="","",IF(ISNUMBER(E36),IF(ABS(E36-'3. Marking'!E36)&lt;='3. Marking'!F36+0.000000001,"Right","Wrong"),"Enter a number"))</f>
        <v/>
      </c>
    </row>
    <row r="37" customFormat="false" ht="75" hidden="false" customHeight="true" outlineLevel="0" collapsed="false">
      <c r="B37" s="8" t="n">
        <v>33</v>
      </c>
      <c r="C37" s="9" t="s">
        <v>61</v>
      </c>
      <c r="D37" s="9" t="s">
        <v>63</v>
      </c>
      <c r="E37" s="10"/>
      <c r="F37" s="8" t="s">
        <v>18</v>
      </c>
      <c r="G37" s="11" t="str">
        <f aca="false">IF(E37="","",IF(ISNUMBER(SEARCH(UPPER(TRIM(E37)),"ABCD"))*(LEN(TRIM(E37))=1),IF(UPPER(TRIM(E37))='3. Marking'!E37,"Right","Wrong"),"Enter A, B, C or D"))</f>
        <v/>
      </c>
    </row>
    <row r="38" customFormat="false" ht="30" hidden="false" customHeight="true" outlineLevel="0" collapsed="false">
      <c r="B38" s="8" t="n">
        <v>34</v>
      </c>
      <c r="C38" s="9" t="s">
        <v>64</v>
      </c>
      <c r="D38" s="9" t="s">
        <v>65</v>
      </c>
      <c r="E38" s="10"/>
      <c r="F38" s="8" t="s">
        <v>22</v>
      </c>
      <c r="G38" s="11" t="str">
        <f aca="false">IF(E38="","",IF(ISNUMBER(E38),IF(ABS(E38-'3. Marking'!E38)&lt;='3. Marking'!F38+0.000000001,"Right","Wrong"),"Enter a number"))</f>
        <v/>
      </c>
    </row>
    <row r="39" customFormat="false" ht="75" hidden="false" customHeight="true" outlineLevel="0" collapsed="false">
      <c r="B39" s="8" t="n">
        <v>35</v>
      </c>
      <c r="C39" s="9" t="s">
        <v>64</v>
      </c>
      <c r="D39" s="9" t="s">
        <v>66</v>
      </c>
      <c r="E39" s="10"/>
      <c r="F39" s="8" t="s">
        <v>18</v>
      </c>
      <c r="G39" s="11" t="str">
        <f aca="false">IF(E39="","",IF(ISNUMBER(SEARCH(UPPER(TRIM(E39)),"ABCD"))*(LEN(TRIM(E39))=1),IF(UPPER(TRIM(E39))='3. Marking'!E39,"Right","Wrong"),"Enter A, B, C or D"))</f>
        <v/>
      </c>
    </row>
    <row r="40" customFormat="false" ht="30" hidden="false" customHeight="true" outlineLevel="0" collapsed="false">
      <c r="B40" s="8" t="n">
        <v>36</v>
      </c>
      <c r="C40" s="9" t="s">
        <v>67</v>
      </c>
      <c r="D40" s="9" t="s">
        <v>68</v>
      </c>
      <c r="E40" s="10"/>
      <c r="F40" s="8" t="s">
        <v>22</v>
      </c>
      <c r="G40" s="11" t="str">
        <f aca="false">IF(E40="","",IF(ISNUMBER(E40),IF(ABS(E40-'3. Marking'!E40)&lt;='3. Marking'!F40+0.000000001,"Right","Wrong"),"Enter a number"))</f>
        <v/>
      </c>
    </row>
    <row r="41" customFormat="false" ht="75" hidden="false" customHeight="true" outlineLevel="0" collapsed="false">
      <c r="B41" s="8" t="n">
        <v>37</v>
      </c>
      <c r="C41" s="9" t="s">
        <v>67</v>
      </c>
      <c r="D41" s="9" t="s">
        <v>69</v>
      </c>
      <c r="E41" s="10"/>
      <c r="F41" s="8" t="s">
        <v>18</v>
      </c>
      <c r="G41" s="11" t="str">
        <f aca="false">IF(E41="","",IF(ISNUMBER(SEARCH(UPPER(TRIM(E41)),"ABCD"))*(LEN(TRIM(E41))=1),IF(UPPER(TRIM(E41))='3. Marking'!E41,"Right","Wrong"),"Enter A, B, C or D"))</f>
        <v/>
      </c>
    </row>
    <row r="42" customFormat="false" ht="75" hidden="false" customHeight="true" outlineLevel="0" collapsed="false">
      <c r="B42" s="8" t="n">
        <v>38</v>
      </c>
      <c r="C42" s="9" t="s">
        <v>70</v>
      </c>
      <c r="D42" s="9" t="s">
        <v>71</v>
      </c>
      <c r="E42" s="10"/>
      <c r="F42" s="8" t="s">
        <v>18</v>
      </c>
      <c r="G42" s="11" t="str">
        <f aca="false">IF(E42="","",IF(ISNUMBER(SEARCH(UPPER(TRIM(E42)),"ABCD"))*(LEN(TRIM(E42))=1),IF(UPPER(TRIM(E42))='3. Marking'!E42,"Right","Wrong"),"Enter A, B, C or D"))</f>
        <v/>
      </c>
    </row>
    <row r="43" customFormat="false" ht="75" hidden="false" customHeight="true" outlineLevel="0" collapsed="false">
      <c r="B43" s="8" t="n">
        <v>39</v>
      </c>
      <c r="C43" s="9" t="s">
        <v>72</v>
      </c>
      <c r="D43" s="9" t="s">
        <v>73</v>
      </c>
      <c r="E43" s="10"/>
      <c r="F43" s="8" t="s">
        <v>18</v>
      </c>
      <c r="G43" s="11" t="str">
        <f aca="false">IF(E43="","",IF(ISNUMBER(SEARCH(UPPER(TRIM(E43)),"ABCD"))*(LEN(TRIM(E43))=1),IF(UPPER(TRIM(E43))='3. Marking'!E43,"Right","Wrong"),"Enter A, B, C or D"))</f>
        <v/>
      </c>
    </row>
    <row r="44" customFormat="false" ht="75" hidden="false" customHeight="true" outlineLevel="0" collapsed="false">
      <c r="B44" s="8" t="n">
        <v>40</v>
      </c>
      <c r="C44" s="9" t="s">
        <v>72</v>
      </c>
      <c r="D44" s="9" t="s">
        <v>74</v>
      </c>
      <c r="E44" s="10"/>
      <c r="F44" s="8" t="s">
        <v>18</v>
      </c>
      <c r="G44" s="11" t="str">
        <f aca="false">IF(E44="","",IF(ISNUMBER(SEARCH(UPPER(TRIM(E44)),"ABCD"))*(LEN(TRIM(E44))=1),IF(UPPER(TRIM(E44))='3. Marking'!E44,"Right","Wrong"),"Enter A, B, C or D"))</f>
        <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3" min="3" style="0" width="30"/>
    <col collapsed="false" customWidth="true" hidden="false" outlineLevel="0" max="6" min="4" style="0" width="12"/>
  </cols>
  <sheetData>
    <row r="1" customFormat="false" ht="6" hidden="false" customHeight="true" outlineLevel="0" collapsed="false"/>
    <row r="2" customFormat="false" ht="17.35" hidden="false" customHeight="false" outlineLevel="0" collapsed="false">
      <c r="B2" s="4" t="s">
        <v>75</v>
      </c>
    </row>
    <row r="4" customFormat="false" ht="15" hidden="false" customHeight="false" outlineLevel="0" collapsed="false">
      <c r="B4" s="12" t="s">
        <v>76</v>
      </c>
      <c r="C4" s="13" t="str">
        <f aca="false">IF(D24=0,"",E24&amp;" / "&amp;D24)</f>
        <v/>
      </c>
    </row>
    <row r="5" customFormat="false" ht="15" hidden="false" customHeight="false" outlineLevel="0" collapsed="false">
      <c r="B5" s="14" t="s">
        <v>77</v>
      </c>
      <c r="C5" s="15" t="n">
        <f aca="false">D24</f>
        <v>0</v>
      </c>
    </row>
    <row r="6" customFormat="false" ht="15" hidden="false" customHeight="false" outlineLevel="0" collapsed="false">
      <c r="B6" s="14" t="s">
        <v>78</v>
      </c>
      <c r="C6" s="16" t="str">
        <f aca="false">IF(MAX(F9:F23)=0,"",INDEX(B9:B23,MATCH(MAX(F9:F23),F9:F23,0)))</f>
        <v/>
      </c>
    </row>
    <row r="8" customFormat="false" ht="21.75" hidden="false" customHeight="true" outlineLevel="0" collapsed="false">
      <c r="B8" s="6" t="s">
        <v>11</v>
      </c>
      <c r="C8" s="7" t="s">
        <v>79</v>
      </c>
      <c r="D8" s="7" t="s">
        <v>80</v>
      </c>
      <c r="E8" s="7" t="s">
        <v>81</v>
      </c>
      <c r="F8" s="7" t="s">
        <v>82</v>
      </c>
    </row>
    <row r="9" customFormat="false" ht="15" hidden="false" customHeight="false" outlineLevel="0" collapsed="false">
      <c r="B9" s="14" t="s">
        <v>16</v>
      </c>
      <c r="C9" s="17" t="n">
        <f aca="false">COUNTIF('1. Questions'!$C$5:$C$44,B9)</f>
        <v>2</v>
      </c>
      <c r="D9" s="17" t="n">
        <f aca="false">COUNTIFS('1. Questions'!$C$5:$C$44,B9,'1. Questions'!$E$5:$E$44,"&lt;&gt;")</f>
        <v>0</v>
      </c>
      <c r="E9" s="17" t="n">
        <f aca="false">COUNTIFS('1. Questions'!$C$5:$C$44,B9,'1. Questions'!$G$5:$G$44,"Right")</f>
        <v>0</v>
      </c>
      <c r="F9" s="18" t="n">
        <f aca="false">D9-E9</f>
        <v>0</v>
      </c>
    </row>
    <row r="10" customFormat="false" ht="15" hidden="false" customHeight="false" outlineLevel="0" collapsed="false">
      <c r="B10" s="14" t="s">
        <v>20</v>
      </c>
      <c r="C10" s="17" t="n">
        <f aca="false">COUNTIF('1. Questions'!$C$5:$C$44,B10)</f>
        <v>5</v>
      </c>
      <c r="D10" s="17" t="n">
        <f aca="false">COUNTIFS('1. Questions'!$C$5:$C$44,B10,'1. Questions'!$E$5:$E$44,"&lt;&gt;")</f>
        <v>0</v>
      </c>
      <c r="E10" s="17" t="n">
        <f aca="false">COUNTIFS('1. Questions'!$C$5:$C$44,B10,'1. Questions'!$G$5:$G$44,"Right")</f>
        <v>0</v>
      </c>
      <c r="F10" s="18" t="n">
        <f aca="false">D10-E10</f>
        <v>0</v>
      </c>
    </row>
    <row r="11" customFormat="false" ht="15" hidden="false" customHeight="false" outlineLevel="0" collapsed="false">
      <c r="B11" s="14" t="s">
        <v>28</v>
      </c>
      <c r="C11" s="17" t="n">
        <f aca="false">COUNTIF('1. Questions'!$C$5:$C$44,B11)</f>
        <v>4</v>
      </c>
      <c r="D11" s="17" t="n">
        <f aca="false">COUNTIFS('1. Questions'!$C$5:$C$44,B11,'1. Questions'!$E$5:$E$44,"&lt;&gt;")</f>
        <v>0</v>
      </c>
      <c r="E11" s="17" t="n">
        <f aca="false">COUNTIFS('1. Questions'!$C$5:$C$44,B11,'1. Questions'!$G$5:$G$44,"Right")</f>
        <v>0</v>
      </c>
      <c r="F11" s="18" t="n">
        <f aca="false">D11-E11</f>
        <v>0</v>
      </c>
    </row>
    <row r="12" customFormat="false" ht="15" hidden="false" customHeight="false" outlineLevel="0" collapsed="false">
      <c r="B12" s="14" t="s">
        <v>33</v>
      </c>
      <c r="C12" s="17" t="n">
        <f aca="false">COUNTIF('1. Questions'!$C$5:$C$44,B12)</f>
        <v>4</v>
      </c>
      <c r="D12" s="17" t="n">
        <f aca="false">COUNTIFS('1. Questions'!$C$5:$C$44,B12,'1. Questions'!$E$5:$E$44,"&lt;&gt;")</f>
        <v>0</v>
      </c>
      <c r="E12" s="17" t="n">
        <f aca="false">COUNTIFS('1. Questions'!$C$5:$C$44,B12,'1. Questions'!$G$5:$G$44,"Right")</f>
        <v>0</v>
      </c>
      <c r="F12" s="18" t="n">
        <f aca="false">D12-E12</f>
        <v>0</v>
      </c>
    </row>
    <row r="13" customFormat="false" ht="15" hidden="false" customHeight="false" outlineLevel="0" collapsed="false">
      <c r="B13" s="14" t="s">
        <v>39</v>
      </c>
      <c r="C13" s="17" t="n">
        <f aca="false">COUNTIF('1. Questions'!$C$5:$C$44,B13)</f>
        <v>2</v>
      </c>
      <c r="D13" s="17" t="n">
        <f aca="false">COUNTIFS('1. Questions'!$C$5:$C$44,B13,'1. Questions'!$E$5:$E$44,"&lt;&gt;")</f>
        <v>0</v>
      </c>
      <c r="E13" s="17" t="n">
        <f aca="false">COUNTIFS('1. Questions'!$C$5:$C$44,B13,'1. Questions'!$G$5:$G$44,"Right")</f>
        <v>0</v>
      </c>
      <c r="F13" s="18" t="n">
        <f aca="false">D13-E13</f>
        <v>0</v>
      </c>
    </row>
    <row r="14" customFormat="false" ht="15" hidden="false" customHeight="false" outlineLevel="0" collapsed="false">
      <c r="B14" s="14" t="s">
        <v>42</v>
      </c>
      <c r="C14" s="17" t="n">
        <f aca="false">COUNTIF('1. Questions'!$C$5:$C$44,B14)</f>
        <v>2</v>
      </c>
      <c r="D14" s="17" t="n">
        <f aca="false">COUNTIFS('1. Questions'!$C$5:$C$44,B14,'1. Questions'!$E$5:$E$44,"&lt;&gt;")</f>
        <v>0</v>
      </c>
      <c r="E14" s="17" t="n">
        <f aca="false">COUNTIFS('1. Questions'!$C$5:$C$44,B14,'1. Questions'!$G$5:$G$44,"Right")</f>
        <v>0</v>
      </c>
      <c r="F14" s="18" t="n">
        <f aca="false">D14-E14</f>
        <v>0</v>
      </c>
    </row>
    <row r="15" customFormat="false" ht="15" hidden="false" customHeight="false" outlineLevel="0" collapsed="false">
      <c r="B15" s="14" t="s">
        <v>45</v>
      </c>
      <c r="C15" s="17" t="n">
        <f aca="false">COUNTIF('1. Questions'!$C$5:$C$44,B15)</f>
        <v>2</v>
      </c>
      <c r="D15" s="17" t="n">
        <f aca="false">COUNTIFS('1. Questions'!$C$5:$C$44,B15,'1. Questions'!$E$5:$E$44,"&lt;&gt;")</f>
        <v>0</v>
      </c>
      <c r="E15" s="17" t="n">
        <f aca="false">COUNTIFS('1. Questions'!$C$5:$C$44,B15,'1. Questions'!$G$5:$G$44,"Right")</f>
        <v>0</v>
      </c>
      <c r="F15" s="18" t="n">
        <f aca="false">D15-E15</f>
        <v>0</v>
      </c>
    </row>
    <row r="16" customFormat="false" ht="15" hidden="false" customHeight="false" outlineLevel="0" collapsed="false">
      <c r="B16" s="14" t="s">
        <v>48</v>
      </c>
      <c r="C16" s="17" t="n">
        <f aca="false">COUNTIF('1. Questions'!$C$5:$C$44,B16)</f>
        <v>2</v>
      </c>
      <c r="D16" s="17" t="n">
        <f aca="false">COUNTIFS('1. Questions'!$C$5:$C$44,B16,'1. Questions'!$E$5:$E$44,"&lt;&gt;")</f>
        <v>0</v>
      </c>
      <c r="E16" s="17" t="n">
        <f aca="false">COUNTIFS('1. Questions'!$C$5:$C$44,B16,'1. Questions'!$G$5:$G$44,"Right")</f>
        <v>0</v>
      </c>
      <c r="F16" s="18" t="n">
        <f aca="false">D16-E16</f>
        <v>0</v>
      </c>
    </row>
    <row r="17" customFormat="false" ht="15" hidden="false" customHeight="false" outlineLevel="0" collapsed="false">
      <c r="B17" s="14" t="s">
        <v>51</v>
      </c>
      <c r="C17" s="17" t="n">
        <f aca="false">COUNTIF('1. Questions'!$C$5:$C$44,B17)</f>
        <v>4</v>
      </c>
      <c r="D17" s="17" t="n">
        <f aca="false">COUNTIFS('1. Questions'!$C$5:$C$44,B17,'1. Questions'!$E$5:$E$44,"&lt;&gt;")</f>
        <v>0</v>
      </c>
      <c r="E17" s="17" t="n">
        <f aca="false">COUNTIFS('1. Questions'!$C$5:$C$44,B17,'1. Questions'!$G$5:$G$44,"Right")</f>
        <v>0</v>
      </c>
      <c r="F17" s="18" t="n">
        <f aca="false">D17-E17</f>
        <v>0</v>
      </c>
    </row>
    <row r="18" customFormat="false" ht="15" hidden="false" customHeight="false" outlineLevel="0" collapsed="false">
      <c r="B18" s="14" t="s">
        <v>56</v>
      </c>
      <c r="C18" s="17" t="n">
        <f aca="false">COUNTIF('1. Questions'!$C$5:$C$44,B18)</f>
        <v>4</v>
      </c>
      <c r="D18" s="17" t="n">
        <f aca="false">COUNTIFS('1. Questions'!$C$5:$C$44,B18,'1. Questions'!$E$5:$E$44,"&lt;&gt;")</f>
        <v>0</v>
      </c>
      <c r="E18" s="17" t="n">
        <f aca="false">COUNTIFS('1. Questions'!$C$5:$C$44,B18,'1. Questions'!$G$5:$G$44,"Right")</f>
        <v>0</v>
      </c>
      <c r="F18" s="18" t="n">
        <f aca="false">D18-E18</f>
        <v>0</v>
      </c>
    </row>
    <row r="19" customFormat="false" ht="15" hidden="false" customHeight="false" outlineLevel="0" collapsed="false">
      <c r="B19" s="14" t="s">
        <v>61</v>
      </c>
      <c r="C19" s="17" t="n">
        <f aca="false">COUNTIF('1. Questions'!$C$5:$C$44,B19)</f>
        <v>2</v>
      </c>
      <c r="D19" s="17" t="n">
        <f aca="false">COUNTIFS('1. Questions'!$C$5:$C$44,B19,'1. Questions'!$E$5:$E$44,"&lt;&gt;")</f>
        <v>0</v>
      </c>
      <c r="E19" s="17" t="n">
        <f aca="false">COUNTIFS('1. Questions'!$C$5:$C$44,B19,'1. Questions'!$G$5:$G$44,"Right")</f>
        <v>0</v>
      </c>
      <c r="F19" s="18" t="n">
        <f aca="false">D19-E19</f>
        <v>0</v>
      </c>
    </row>
    <row r="20" customFormat="false" ht="15" hidden="false" customHeight="false" outlineLevel="0" collapsed="false">
      <c r="B20" s="14" t="s">
        <v>64</v>
      </c>
      <c r="C20" s="17" t="n">
        <f aca="false">COUNTIF('1. Questions'!$C$5:$C$44,B20)</f>
        <v>2</v>
      </c>
      <c r="D20" s="17" t="n">
        <f aca="false">COUNTIFS('1. Questions'!$C$5:$C$44,B20,'1. Questions'!$E$5:$E$44,"&lt;&gt;")</f>
        <v>0</v>
      </c>
      <c r="E20" s="17" t="n">
        <f aca="false">COUNTIFS('1. Questions'!$C$5:$C$44,B20,'1. Questions'!$G$5:$G$44,"Right")</f>
        <v>0</v>
      </c>
      <c r="F20" s="18" t="n">
        <f aca="false">D20-E20</f>
        <v>0</v>
      </c>
    </row>
    <row r="21" customFormat="false" ht="15" hidden="false" customHeight="false" outlineLevel="0" collapsed="false">
      <c r="B21" s="14" t="s">
        <v>67</v>
      </c>
      <c r="C21" s="17" t="n">
        <f aca="false">COUNTIF('1. Questions'!$C$5:$C$44,B21)</f>
        <v>2</v>
      </c>
      <c r="D21" s="17" t="n">
        <f aca="false">COUNTIFS('1. Questions'!$C$5:$C$44,B21,'1. Questions'!$E$5:$E$44,"&lt;&gt;")</f>
        <v>0</v>
      </c>
      <c r="E21" s="17" t="n">
        <f aca="false">COUNTIFS('1. Questions'!$C$5:$C$44,B21,'1. Questions'!$G$5:$G$44,"Right")</f>
        <v>0</v>
      </c>
      <c r="F21" s="18" t="n">
        <f aca="false">D21-E21</f>
        <v>0</v>
      </c>
    </row>
    <row r="22" customFormat="false" ht="15" hidden="false" customHeight="false" outlineLevel="0" collapsed="false">
      <c r="B22" s="14" t="s">
        <v>70</v>
      </c>
      <c r="C22" s="17" t="n">
        <f aca="false">COUNTIF('1. Questions'!$C$5:$C$44,B22)</f>
        <v>1</v>
      </c>
      <c r="D22" s="17" t="n">
        <f aca="false">COUNTIFS('1. Questions'!$C$5:$C$44,B22,'1. Questions'!$E$5:$E$44,"&lt;&gt;")</f>
        <v>0</v>
      </c>
      <c r="E22" s="17" t="n">
        <f aca="false">COUNTIFS('1. Questions'!$C$5:$C$44,B22,'1. Questions'!$G$5:$G$44,"Right")</f>
        <v>0</v>
      </c>
      <c r="F22" s="18" t="n">
        <f aca="false">D22-E22</f>
        <v>0</v>
      </c>
    </row>
    <row r="23" customFormat="false" ht="15" hidden="false" customHeight="false" outlineLevel="0" collapsed="false">
      <c r="B23" s="14" t="s">
        <v>72</v>
      </c>
      <c r="C23" s="17" t="n">
        <f aca="false">COUNTIF('1. Questions'!$C$5:$C$44,B23)</f>
        <v>2</v>
      </c>
      <c r="D23" s="17" t="n">
        <f aca="false">COUNTIFS('1. Questions'!$C$5:$C$44,B23,'1. Questions'!$E$5:$E$44,"&lt;&gt;")</f>
        <v>0</v>
      </c>
      <c r="E23" s="17" t="n">
        <f aca="false">COUNTIFS('1. Questions'!$C$5:$C$44,B23,'1. Questions'!$G$5:$G$44,"Right")</f>
        <v>0</v>
      </c>
      <c r="F23" s="18" t="n">
        <f aca="false">D23-E23</f>
        <v>0</v>
      </c>
    </row>
    <row r="24" customFormat="false" ht="15" hidden="false" customHeight="false" outlineLevel="0" collapsed="false">
      <c r="B24" s="12" t="s">
        <v>83</v>
      </c>
      <c r="C24" s="18" t="n">
        <f aca="false">SUM(C9:C23)</f>
        <v>40</v>
      </c>
      <c r="D24" s="18" t="n">
        <f aca="false">SUM(D9:D23)</f>
        <v>0</v>
      </c>
      <c r="E24" s="18" t="n">
        <f aca="false">SUM(E9:E23)</f>
        <v>0</v>
      </c>
      <c r="F24" s="18" t="n">
        <f aca="false">SUM(F9:F23)</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5"/>
    <col collapsed="false" customWidth="true" hidden="false" outlineLevel="0" max="3" min="3" style="0" width="30"/>
    <col collapsed="false" customWidth="true" hidden="false" outlineLevel="0" max="4" min="4" style="0" width="8"/>
    <col collapsed="false" customWidth="true" hidden="false" outlineLevel="0" max="5" min="5" style="0" width="12"/>
    <col collapsed="false" customWidth="true" hidden="false" outlineLevel="0" max="6" min="6" style="0" width="11"/>
    <col collapsed="false" customWidth="true" hidden="false" outlineLevel="0" max="7" min="7" style="0" width="100"/>
  </cols>
  <sheetData>
    <row r="1" customFormat="false" ht="6" hidden="false" customHeight="true" outlineLevel="0" collapsed="false"/>
    <row r="2" customFormat="false" ht="17.35" hidden="false" customHeight="false" outlineLevel="0" collapsed="false">
      <c r="B2" s="4" t="s">
        <v>84</v>
      </c>
    </row>
    <row r="3" customFormat="false" ht="15" hidden="false" customHeight="false" outlineLevel="0" collapsed="false">
      <c r="B3" s="5" t="s">
        <v>85</v>
      </c>
    </row>
    <row r="4" customFormat="false" ht="21.75" hidden="false" customHeight="true" outlineLevel="0" collapsed="false">
      <c r="B4" s="6" t="s">
        <v>10</v>
      </c>
      <c r="C4" s="7" t="s">
        <v>11</v>
      </c>
      <c r="D4" s="7" t="s">
        <v>86</v>
      </c>
      <c r="E4" s="7" t="s">
        <v>87</v>
      </c>
      <c r="F4" s="7" t="s">
        <v>14</v>
      </c>
      <c r="G4" s="7" t="s">
        <v>88</v>
      </c>
    </row>
    <row r="5" customFormat="false" ht="30" hidden="false" customHeight="true" outlineLevel="0" collapsed="false">
      <c r="B5" s="8" t="n">
        <v>1</v>
      </c>
      <c r="C5" s="9" t="s">
        <v>16</v>
      </c>
      <c r="D5" s="14" t="s">
        <v>18</v>
      </c>
      <c r="E5" s="8" t="s">
        <v>89</v>
      </c>
      <c r="F5" s="8"/>
      <c r="G5" s="9" t="s">
        <v>90</v>
      </c>
    </row>
    <row r="6" customFormat="false" ht="30" hidden="false" customHeight="true" outlineLevel="0" collapsed="false">
      <c r="B6" s="8" t="n">
        <v>2</v>
      </c>
      <c r="C6" s="9" t="s">
        <v>16</v>
      </c>
      <c r="D6" s="14" t="s">
        <v>18</v>
      </c>
      <c r="E6" s="8" t="s">
        <v>91</v>
      </c>
      <c r="F6" s="8"/>
      <c r="G6" s="9" t="s">
        <v>92</v>
      </c>
    </row>
    <row r="7" customFormat="false" ht="30" hidden="false" customHeight="true" outlineLevel="0" collapsed="false">
      <c r="B7" s="8" t="n">
        <v>3</v>
      </c>
      <c r="C7" s="9" t="s">
        <v>20</v>
      </c>
      <c r="D7" s="14" t="s">
        <v>93</v>
      </c>
      <c r="E7" s="19" t="n">
        <v>3983.75</v>
      </c>
      <c r="F7" s="8" t="n">
        <v>0.005</v>
      </c>
      <c r="G7" s="9" t="s">
        <v>94</v>
      </c>
    </row>
    <row r="8" customFormat="false" ht="30" hidden="false" customHeight="true" outlineLevel="0" collapsed="false">
      <c r="B8" s="8" t="n">
        <v>4</v>
      </c>
      <c r="C8" s="9" t="s">
        <v>20</v>
      </c>
      <c r="D8" s="14" t="s">
        <v>93</v>
      </c>
      <c r="E8" s="20" t="n">
        <v>5</v>
      </c>
      <c r="F8" s="8" t="n">
        <v>0.05</v>
      </c>
      <c r="G8" s="9" t="s">
        <v>95</v>
      </c>
    </row>
    <row r="9" customFormat="false" ht="30" hidden="false" customHeight="true" outlineLevel="0" collapsed="false">
      <c r="B9" s="8" t="n">
        <v>5</v>
      </c>
      <c r="C9" s="9" t="s">
        <v>20</v>
      </c>
      <c r="D9" s="14" t="s">
        <v>93</v>
      </c>
      <c r="E9" s="19" t="n">
        <v>4700.82</v>
      </c>
      <c r="F9" s="8" t="n">
        <v>0.005</v>
      </c>
      <c r="G9" s="9" t="s">
        <v>96</v>
      </c>
    </row>
    <row r="10" customFormat="false" ht="30" hidden="false" customHeight="true" outlineLevel="0" collapsed="false">
      <c r="B10" s="8" t="n">
        <v>6</v>
      </c>
      <c r="C10" s="9" t="s">
        <v>20</v>
      </c>
      <c r="D10" s="14" t="s">
        <v>18</v>
      </c>
      <c r="E10" s="8" t="s">
        <v>97</v>
      </c>
      <c r="F10" s="8"/>
      <c r="G10" s="9" t="s">
        <v>98</v>
      </c>
    </row>
    <row r="11" customFormat="false" ht="30" hidden="false" customHeight="true" outlineLevel="0" collapsed="false">
      <c r="B11" s="8" t="n">
        <v>7</v>
      </c>
      <c r="C11" s="9" t="s">
        <v>20</v>
      </c>
      <c r="D11" s="14" t="s">
        <v>18</v>
      </c>
      <c r="E11" s="8" t="s">
        <v>89</v>
      </c>
      <c r="F11" s="8"/>
      <c r="G11" s="9" t="s">
        <v>99</v>
      </c>
    </row>
    <row r="12" customFormat="false" ht="30" hidden="false" customHeight="true" outlineLevel="0" collapsed="false">
      <c r="B12" s="8" t="n">
        <v>8</v>
      </c>
      <c r="C12" s="9" t="s">
        <v>28</v>
      </c>
      <c r="D12" s="14" t="s">
        <v>93</v>
      </c>
      <c r="E12" s="20" t="n">
        <v>16.2</v>
      </c>
      <c r="F12" s="8" t="n">
        <v>0.05</v>
      </c>
      <c r="G12" s="9" t="s">
        <v>100</v>
      </c>
    </row>
    <row r="13" customFormat="false" ht="30" hidden="false" customHeight="true" outlineLevel="0" collapsed="false">
      <c r="B13" s="8" t="n">
        <v>9</v>
      </c>
      <c r="C13" s="9" t="s">
        <v>28</v>
      </c>
      <c r="D13" s="14" t="s">
        <v>93</v>
      </c>
      <c r="E13" s="20" t="n">
        <v>20.3</v>
      </c>
      <c r="F13" s="8" t="n">
        <v>0.05</v>
      </c>
      <c r="G13" s="9" t="s">
        <v>101</v>
      </c>
    </row>
    <row r="14" customFormat="false" ht="30" hidden="false" customHeight="true" outlineLevel="0" collapsed="false">
      <c r="B14" s="8" t="n">
        <v>10</v>
      </c>
      <c r="C14" s="9" t="s">
        <v>28</v>
      </c>
      <c r="D14" s="14" t="s">
        <v>93</v>
      </c>
      <c r="E14" s="20" t="n">
        <v>17.7</v>
      </c>
      <c r="F14" s="8" t="n">
        <v>0.05</v>
      </c>
      <c r="G14" s="9" t="s">
        <v>102</v>
      </c>
    </row>
    <row r="15" customFormat="false" ht="30" hidden="false" customHeight="true" outlineLevel="0" collapsed="false">
      <c r="B15" s="8" t="n">
        <v>11</v>
      </c>
      <c r="C15" s="9" t="s">
        <v>28</v>
      </c>
      <c r="D15" s="14" t="s">
        <v>18</v>
      </c>
      <c r="E15" s="8" t="s">
        <v>89</v>
      </c>
      <c r="F15" s="8"/>
      <c r="G15" s="9" t="s">
        <v>103</v>
      </c>
    </row>
    <row r="16" customFormat="false" ht="30" hidden="false" customHeight="true" outlineLevel="0" collapsed="false">
      <c r="B16" s="8" t="n">
        <v>12</v>
      </c>
      <c r="C16" s="9" t="s">
        <v>33</v>
      </c>
      <c r="D16" s="14" t="s">
        <v>93</v>
      </c>
      <c r="E16" s="21" t="n">
        <v>35</v>
      </c>
      <c r="F16" s="8" t="n">
        <v>0.5</v>
      </c>
      <c r="G16" s="9" t="s">
        <v>104</v>
      </c>
    </row>
    <row r="17" customFormat="false" ht="30" hidden="false" customHeight="true" outlineLevel="0" collapsed="false">
      <c r="B17" s="8" t="n">
        <v>13</v>
      </c>
      <c r="C17" s="9" t="s">
        <v>33</v>
      </c>
      <c r="D17" s="14" t="s">
        <v>93</v>
      </c>
      <c r="E17" s="20" t="n">
        <v>7.7</v>
      </c>
      <c r="F17" s="8" t="n">
        <v>0.05</v>
      </c>
      <c r="G17" s="9" t="s">
        <v>105</v>
      </c>
    </row>
    <row r="18" customFormat="false" ht="30" hidden="false" customHeight="true" outlineLevel="0" collapsed="false">
      <c r="B18" s="8" t="n">
        <v>14</v>
      </c>
      <c r="C18" s="9" t="s">
        <v>33</v>
      </c>
      <c r="D18" s="14" t="s">
        <v>18</v>
      </c>
      <c r="E18" s="8" t="s">
        <v>97</v>
      </c>
      <c r="F18" s="8"/>
      <c r="G18" s="9" t="s">
        <v>106</v>
      </c>
    </row>
    <row r="19" customFormat="false" ht="30" hidden="false" customHeight="true" outlineLevel="0" collapsed="false">
      <c r="B19" s="8" t="n">
        <v>15</v>
      </c>
      <c r="C19" s="9" t="s">
        <v>33</v>
      </c>
      <c r="D19" s="14" t="s">
        <v>18</v>
      </c>
      <c r="E19" s="8" t="s">
        <v>107</v>
      </c>
      <c r="F19" s="8"/>
      <c r="G19" s="9" t="s">
        <v>108</v>
      </c>
    </row>
    <row r="20" customFormat="false" ht="30" hidden="false" customHeight="true" outlineLevel="0" collapsed="false">
      <c r="B20" s="8" t="n">
        <v>16</v>
      </c>
      <c r="C20" s="9" t="s">
        <v>39</v>
      </c>
      <c r="D20" s="14" t="s">
        <v>93</v>
      </c>
      <c r="E20" s="21" t="n">
        <v>6411900</v>
      </c>
      <c r="F20" s="8" t="n">
        <v>0.5</v>
      </c>
      <c r="G20" s="9" t="s">
        <v>109</v>
      </c>
    </row>
    <row r="21" customFormat="false" ht="30" hidden="false" customHeight="true" outlineLevel="0" collapsed="false">
      <c r="B21" s="8" t="n">
        <v>17</v>
      </c>
      <c r="C21" s="9" t="s">
        <v>39</v>
      </c>
      <c r="D21" s="14" t="s">
        <v>18</v>
      </c>
      <c r="E21" s="8" t="s">
        <v>107</v>
      </c>
      <c r="F21" s="8"/>
      <c r="G21" s="9" t="s">
        <v>110</v>
      </c>
    </row>
    <row r="22" customFormat="false" ht="30" hidden="false" customHeight="true" outlineLevel="0" collapsed="false">
      <c r="B22" s="8" t="n">
        <v>18</v>
      </c>
      <c r="C22" s="9" t="s">
        <v>42</v>
      </c>
      <c r="D22" s="14" t="s">
        <v>93</v>
      </c>
      <c r="E22" s="19" t="n">
        <v>17.75</v>
      </c>
      <c r="F22" s="8" t="n">
        <v>0.005</v>
      </c>
      <c r="G22" s="9" t="s">
        <v>111</v>
      </c>
    </row>
    <row r="23" customFormat="false" ht="30" hidden="false" customHeight="true" outlineLevel="0" collapsed="false">
      <c r="B23" s="8" t="n">
        <v>19</v>
      </c>
      <c r="C23" s="9" t="s">
        <v>42</v>
      </c>
      <c r="D23" s="14" t="s">
        <v>18</v>
      </c>
      <c r="E23" s="8" t="s">
        <v>91</v>
      </c>
      <c r="F23" s="8"/>
      <c r="G23" s="9" t="s">
        <v>112</v>
      </c>
    </row>
    <row r="24" customFormat="false" ht="30" hidden="false" customHeight="true" outlineLevel="0" collapsed="false">
      <c r="B24" s="8" t="n">
        <v>20</v>
      </c>
      <c r="C24" s="9" t="s">
        <v>45</v>
      </c>
      <c r="D24" s="14" t="s">
        <v>93</v>
      </c>
      <c r="E24" s="20" t="n">
        <v>7.1</v>
      </c>
      <c r="F24" s="8" t="n">
        <v>0.05</v>
      </c>
      <c r="G24" s="9" t="s">
        <v>113</v>
      </c>
    </row>
    <row r="25" customFormat="false" ht="30" hidden="false" customHeight="true" outlineLevel="0" collapsed="false">
      <c r="B25" s="8" t="n">
        <v>21</v>
      </c>
      <c r="C25" s="9" t="s">
        <v>45</v>
      </c>
      <c r="D25" s="14" t="s">
        <v>18</v>
      </c>
      <c r="E25" s="8" t="s">
        <v>91</v>
      </c>
      <c r="F25" s="8"/>
      <c r="G25" s="9" t="s">
        <v>114</v>
      </c>
    </row>
    <row r="26" customFormat="false" ht="30" hidden="false" customHeight="true" outlineLevel="0" collapsed="false">
      <c r="B26" s="8" t="n">
        <v>22</v>
      </c>
      <c r="C26" s="9" t="s">
        <v>48</v>
      </c>
      <c r="D26" s="14" t="s">
        <v>93</v>
      </c>
      <c r="E26" s="20" t="n">
        <v>62.5</v>
      </c>
      <c r="F26" s="8" t="n">
        <v>0.05</v>
      </c>
      <c r="G26" s="9" t="s">
        <v>115</v>
      </c>
    </row>
    <row r="27" customFormat="false" ht="30" hidden="false" customHeight="true" outlineLevel="0" collapsed="false">
      <c r="B27" s="8" t="n">
        <v>23</v>
      </c>
      <c r="C27" s="9" t="s">
        <v>48</v>
      </c>
      <c r="D27" s="14" t="s">
        <v>18</v>
      </c>
      <c r="E27" s="8" t="s">
        <v>97</v>
      </c>
      <c r="F27" s="8"/>
      <c r="G27" s="9" t="s">
        <v>116</v>
      </c>
    </row>
    <row r="28" customFormat="false" ht="30" hidden="false" customHeight="true" outlineLevel="0" collapsed="false">
      <c r="B28" s="8" t="n">
        <v>24</v>
      </c>
      <c r="C28" s="9" t="s">
        <v>51</v>
      </c>
      <c r="D28" s="14" t="s">
        <v>93</v>
      </c>
      <c r="E28" s="19" t="n">
        <v>14526</v>
      </c>
      <c r="F28" s="8" t="n">
        <v>0.005</v>
      </c>
      <c r="G28" s="9" t="s">
        <v>117</v>
      </c>
    </row>
    <row r="29" customFormat="false" ht="30" hidden="false" customHeight="true" outlineLevel="0" collapsed="false">
      <c r="B29" s="8" t="n">
        <v>25</v>
      </c>
      <c r="C29" s="9" t="s">
        <v>51</v>
      </c>
      <c r="D29" s="14" t="s">
        <v>93</v>
      </c>
      <c r="E29" s="21" t="n">
        <v>1260</v>
      </c>
      <c r="F29" s="8" t="n">
        <v>0.5</v>
      </c>
      <c r="G29" s="9" t="s">
        <v>118</v>
      </c>
    </row>
    <row r="30" customFormat="false" ht="30" hidden="false" customHeight="true" outlineLevel="0" collapsed="false">
      <c r="B30" s="8" t="n">
        <v>26</v>
      </c>
      <c r="C30" s="9" t="s">
        <v>51</v>
      </c>
      <c r="D30" s="14" t="s">
        <v>18</v>
      </c>
      <c r="E30" s="8" t="s">
        <v>97</v>
      </c>
      <c r="F30" s="8"/>
      <c r="G30" s="9" t="s">
        <v>119</v>
      </c>
    </row>
    <row r="31" customFormat="false" ht="30" hidden="false" customHeight="true" outlineLevel="0" collapsed="false">
      <c r="B31" s="8" t="n">
        <v>27</v>
      </c>
      <c r="C31" s="9" t="s">
        <v>51</v>
      </c>
      <c r="D31" s="14" t="s">
        <v>18</v>
      </c>
      <c r="E31" s="8" t="s">
        <v>89</v>
      </c>
      <c r="F31" s="8"/>
      <c r="G31" s="9" t="s">
        <v>120</v>
      </c>
    </row>
    <row r="32" customFormat="false" ht="30" hidden="false" customHeight="true" outlineLevel="0" collapsed="false">
      <c r="B32" s="8" t="n">
        <v>28</v>
      </c>
      <c r="C32" s="9" t="s">
        <v>56</v>
      </c>
      <c r="D32" s="14" t="s">
        <v>93</v>
      </c>
      <c r="E32" s="21" t="n">
        <v>51406</v>
      </c>
      <c r="F32" s="8" t="n">
        <v>0.5</v>
      </c>
      <c r="G32" s="9" t="s">
        <v>121</v>
      </c>
    </row>
    <row r="33" customFormat="false" ht="30" hidden="false" customHeight="true" outlineLevel="0" collapsed="false">
      <c r="B33" s="8" t="n">
        <v>29</v>
      </c>
      <c r="C33" s="9" t="s">
        <v>56</v>
      </c>
      <c r="D33" s="14" t="s">
        <v>93</v>
      </c>
      <c r="E33" s="21" t="n">
        <v>106306</v>
      </c>
      <c r="F33" s="8" t="n">
        <v>0.5</v>
      </c>
      <c r="G33" s="9" t="s">
        <v>122</v>
      </c>
    </row>
    <row r="34" customFormat="false" ht="30" hidden="false" customHeight="true" outlineLevel="0" collapsed="false">
      <c r="B34" s="8" t="n">
        <v>30</v>
      </c>
      <c r="C34" s="9" t="s">
        <v>56</v>
      </c>
      <c r="D34" s="14" t="s">
        <v>93</v>
      </c>
      <c r="E34" s="21" t="n">
        <v>85150</v>
      </c>
      <c r="F34" s="8" t="n">
        <v>0.5</v>
      </c>
      <c r="G34" s="9" t="s">
        <v>123</v>
      </c>
    </row>
    <row r="35" customFormat="false" ht="30" hidden="false" customHeight="true" outlineLevel="0" collapsed="false">
      <c r="B35" s="8" t="n">
        <v>31</v>
      </c>
      <c r="C35" s="9" t="s">
        <v>56</v>
      </c>
      <c r="D35" s="14" t="s">
        <v>18</v>
      </c>
      <c r="E35" s="8" t="s">
        <v>107</v>
      </c>
      <c r="F35" s="8"/>
      <c r="G35" s="9" t="s">
        <v>124</v>
      </c>
    </row>
    <row r="36" customFormat="false" ht="30" hidden="false" customHeight="true" outlineLevel="0" collapsed="false">
      <c r="B36" s="8" t="n">
        <v>32</v>
      </c>
      <c r="C36" s="9" t="s">
        <v>61</v>
      </c>
      <c r="D36" s="14" t="s">
        <v>93</v>
      </c>
      <c r="E36" s="21" t="n">
        <v>2315</v>
      </c>
      <c r="F36" s="8" t="n">
        <v>0.5</v>
      </c>
      <c r="G36" s="9" t="s">
        <v>125</v>
      </c>
    </row>
    <row r="37" customFormat="false" ht="30" hidden="false" customHeight="true" outlineLevel="0" collapsed="false">
      <c r="B37" s="8" t="n">
        <v>33</v>
      </c>
      <c r="C37" s="9" t="s">
        <v>61</v>
      </c>
      <c r="D37" s="14" t="s">
        <v>18</v>
      </c>
      <c r="E37" s="8" t="s">
        <v>91</v>
      </c>
      <c r="F37" s="8"/>
      <c r="G37" s="9" t="s">
        <v>126</v>
      </c>
    </row>
    <row r="38" customFormat="false" ht="30" hidden="false" customHeight="true" outlineLevel="0" collapsed="false">
      <c r="B38" s="8" t="n">
        <v>34</v>
      </c>
      <c r="C38" s="9" t="s">
        <v>64</v>
      </c>
      <c r="D38" s="14" t="s">
        <v>93</v>
      </c>
      <c r="E38" s="19" t="n">
        <v>7.54</v>
      </c>
      <c r="F38" s="8" t="n">
        <v>0.005</v>
      </c>
      <c r="G38" s="9" t="s">
        <v>127</v>
      </c>
    </row>
    <row r="39" customFormat="false" ht="30" hidden="false" customHeight="true" outlineLevel="0" collapsed="false">
      <c r="B39" s="8" t="n">
        <v>35</v>
      </c>
      <c r="C39" s="9" t="s">
        <v>64</v>
      </c>
      <c r="D39" s="14" t="s">
        <v>18</v>
      </c>
      <c r="E39" s="8" t="s">
        <v>107</v>
      </c>
      <c r="F39" s="8"/>
      <c r="G39" s="9" t="s">
        <v>128</v>
      </c>
    </row>
    <row r="40" customFormat="false" ht="30" hidden="false" customHeight="true" outlineLevel="0" collapsed="false">
      <c r="B40" s="8" t="n">
        <v>36</v>
      </c>
      <c r="C40" s="9" t="s">
        <v>67</v>
      </c>
      <c r="D40" s="14" t="s">
        <v>93</v>
      </c>
      <c r="E40" s="19" t="n">
        <v>4.13</v>
      </c>
      <c r="F40" s="8" t="n">
        <v>0.005</v>
      </c>
      <c r="G40" s="9" t="s">
        <v>129</v>
      </c>
    </row>
    <row r="41" customFormat="false" ht="30" hidden="false" customHeight="true" outlineLevel="0" collapsed="false">
      <c r="B41" s="8" t="n">
        <v>37</v>
      </c>
      <c r="C41" s="9" t="s">
        <v>67</v>
      </c>
      <c r="D41" s="14" t="s">
        <v>18</v>
      </c>
      <c r="E41" s="8" t="s">
        <v>89</v>
      </c>
      <c r="F41" s="8"/>
      <c r="G41" s="9" t="s">
        <v>130</v>
      </c>
    </row>
    <row r="42" customFormat="false" ht="30" hidden="false" customHeight="true" outlineLevel="0" collapsed="false">
      <c r="B42" s="8" t="n">
        <v>38</v>
      </c>
      <c r="C42" s="9" t="s">
        <v>70</v>
      </c>
      <c r="D42" s="14" t="s">
        <v>18</v>
      </c>
      <c r="E42" s="8" t="s">
        <v>97</v>
      </c>
      <c r="F42" s="8"/>
      <c r="G42" s="9" t="s">
        <v>131</v>
      </c>
    </row>
    <row r="43" customFormat="false" ht="30" hidden="false" customHeight="true" outlineLevel="0" collapsed="false">
      <c r="B43" s="8" t="n">
        <v>39</v>
      </c>
      <c r="C43" s="9" t="s">
        <v>72</v>
      </c>
      <c r="D43" s="14" t="s">
        <v>18</v>
      </c>
      <c r="E43" s="8" t="s">
        <v>91</v>
      </c>
      <c r="F43" s="8"/>
      <c r="G43" s="9" t="s">
        <v>132</v>
      </c>
    </row>
    <row r="44" customFormat="false" ht="30" hidden="false" customHeight="true" outlineLevel="0" collapsed="false">
      <c r="B44" s="8" t="n">
        <v>40</v>
      </c>
      <c r="C44" s="9" t="s">
        <v>72</v>
      </c>
      <c r="D44" s="14" t="s">
        <v>18</v>
      </c>
      <c r="E44" s="8" t="s">
        <v>107</v>
      </c>
      <c r="F44" s="8"/>
      <c r="G44" s="9" t="s">
        <v>133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2026-09-24T20:13:26Z</dcterms:created>
  <dc:creator>openpyxl</dc:creator>
  <dc:description/>
  <dc:language>en-US</dc:language>
  <cp:lastModifiedBy/>
  <dcterms:modified xsi:type="dcterms:W3CDTF">2026-09-24T20:13:26Z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