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<sst xmlns="http://schemas.openxmlformats.org/spreadsheetml/2006/main" count="239" uniqueCount="114">
  <si>
    <t xml:space="preserve">Forty questions on Venture Capital</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</si>
  <si>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</si>
  <si>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</si>
  <si>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</si>
  <si>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multiples, fees and recycling; the power law; the reserve; the take and the carry; rates, time and the report; and the three cases in the archive. Where the book is revised, the answer is the corrected figure and the reason says so.</t>
  </si>
  <si>
    <t xml:space="preserve">No macros. Nothing is locked, protected or watermarked.</t>
  </si>
  <si>
    <t xml:space="preserve">Part</t>
  </si>
  <si>
    <t xml:space="preserve">Questions</t>
  </si>
  <si>
    <t xml:space="preserve">Answered</t>
  </si>
  <si>
    <t xml:space="preserve">Right</t>
  </si>
  <si>
    <t xml:space="preserve">Wrong</t>
  </si>
  <si>
    <t xml:space="preserve">1. Multiples, fees, recycling (ch. 1-3)</t>
  </si>
  <si>
    <t xml:space="preserve">2. The power law (ch. 4-8)</t>
  </si>
  <si>
    <t xml:space="preserve">3. The reserve (ch. 9-12)</t>
  </si>
  <si>
    <t xml:space="preserve">4. The take and the carry (ch. 13-14)</t>
  </si>
  <si>
    <t xml:space="preserve">5. Rates, time, the report (ch. 15-18)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</si>
  <si>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</si>
  <si>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</si>
  <si>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</si>
  <si>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</si>
  <si>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</si>
  <si>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</si>
  <si>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</si>
  <si>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</si>
  <si>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multiple on the initial cheques (x, four decimals)?</t>
  </si>
  <si>
    <t xml:space="preserve">Chapter 1: the net TVPI to the limited partner (x, four decimals)?</t>
  </si>
  <si>
    <t xml:space="preserve">Chapter 1: which of the four multiples is the return to the investor?  A) Cash received against the commitment signed  B) The multiple on the initial cheques  C) The gross multiple on invested capital  D) The gross multiple on the commitment</t>
  </si>
  <si>
    <t xml:space="preserve">Chapter 2: the break-even multiple the invested capital must return before the limited partner is level (x, four decimals)?</t>
  </si>
  <si>
    <t xml:space="preserve">Chapter 2: fees as a share of the investable capital, per cent (four decimals)?</t>
  </si>
  <si>
    <t xml:space="preserve">Chapter 2: by how much, in turns, does the break-even rise if the fee runs on commitment for all ten years (four decimals)?</t>
  </si>
  <si>
    <t xml:space="preserve">Chapter 3: the committee's shortcut, gross multiple times investable share of the commitment (x, four decimals)?</t>
  </si>
  <si>
    <t xml:space="preserve">Chapter 3: why did Kelvinside invest 130,500,000 when only 128,530,000 of its commitment was investable?  A) It over-called its investors in breach of the agreement  B) It recycled early proceeds back into companies  C) Its fees were lower than scheduled  D) It borrowed on a subscription line</t>
  </si>
  <si>
    <t xml:space="preserve">Chapter 4: how many of the twenty-eight lines returned less than their cost?</t>
  </si>
  <si>
    <t xml:space="preserve">Chapter 4: share of all proceeds from the first three lines, per cent (four decimals)?</t>
  </si>
  <si>
    <t xml:space="preserve">Chapter 5: the fund without Aldwyn, gross multiple on invested (x, four decimals)?</t>
  </si>
  <si>
    <t xml:space="preserve">Chapter 5, corrected: without Aldwyn, what the limited partner receives over the 150,000,000 committed (x, four decimals)?</t>
  </si>
  <si>
    <t xml:space="preserve">Chapter 6: the median line on the book's convention, upper central value (x, four decimals)?</t>
  </si>
  <si>
    <t xml:space="preserve">Chapter 6: the median pound, ranking by multiple and walking the cost (x, four decimals)?</t>
  </si>
  <si>
    <t xml:space="preserve">Chapter 6: which statistic "describes nothing"?  A) The unweighted mean of the multiples  B) The median pound  C) The fund multiple on invested capital  D) The median line</t>
  </si>
  <si>
    <t xml:space="preserve">Chapter 7, corrected: the fund without its five 1,500,000 cheques (x, four decimals)?</t>
  </si>
  <si>
    <t xml:space="preserve">Chapter 8: where does the marginal hour of diligence have the most leverage?  A) The exit  B) The fee negotiation  C) The follow-on decision  D) The initial cheque</t>
  </si>
  <si>
    <t xml:space="preserve">Chapter 10: the multiple on the reserves (x, four decimals)?</t>
  </si>
  <si>
    <t xml:space="preserve">Chapter 10: the ratio of the two multiples after allocating fees pro rata to capital (four decimals)?</t>
  </si>
  <si>
    <t xml:space="preserve">Chapter 10: without Aldwyn, the multiple on the other fifteen reserves (x, four decimals)?</t>
  </si>
  <si>
    <t xml:space="preserve">Chapter 9: Aldwyn's implied step-up between the seed cheque and the reserve (four decimals)?</t>
  </si>
  <si>
    <t xml:space="preserve">Chapter 11: the growth half's net multiple to the investor (x, four decimals)?</t>
  </si>
  <si>
    <t xml:space="preserve">Chapter 11: the saving to the investor if the growth half paid half the fee and 10 per cent carried (nearest unit)?</t>
  </si>
  <si>
    <t xml:space="preserve">Chapter 12: the fund without the six reserves into companies whose initial cheque was below cost (x, four decimals)?</t>
  </si>
  <si>
    <t xml:space="preserve">Chapter 13: the manager's take as a share of the gain on invested capital, per cent (four decimals)?</t>
  </si>
  <si>
    <t xml:space="preserve">Chapter 13: at a gross 1.0x on commitment, the manager's share of the gain, per cent (four decimals)?</t>
  </si>
  <si>
    <t xml:space="preserve">Chapter 13: what does the mixed reading (fee deducted from proceeds and inside the calls) understate?  A) The carried interest  B) Nothing: it is a third correct reading  C) The limited partner's gain, by exactly the fees  D) The gross multiple</t>
  </si>
  <si>
    <t xml:space="preserve">Chapter 14: carried interest deal by deal, no clawback (nearest unit)?</t>
  </si>
  <si>
    <t xml:space="preserve">Chapter 14: the approximate carried under an 8 per cent preferred return with a full catch-up (nearest unit)?</t>
  </si>
  <si>
    <t xml:space="preserve">Chapter 14: which clause decides whether a hurdle is a threshold or a formality?  A) The recycling cap  B) The hurdle rate  C) The clawback  D) The catch-up</t>
  </si>
  <si>
    <t xml:space="preserve">Chapter 15: the gross IRR, after fee and before carried, per cent (four decimals)?</t>
  </si>
  <si>
    <t xml:space="preserve">Chapter 15, corrected: points of net IRR the carried costs if taken in the final year (four decimals)?</t>
  </si>
  <si>
    <t xml:space="preserve">Chapter 16: the trough as a share of the commitment, per cent (four decimals)?</t>
  </si>
  <si>
    <t xml:space="preserve">Chapter 16, corrected: share of all proceeds still to come at the trough, per cent (four decimals)?</t>
  </si>
  <si>
    <t xml:space="preserve">Chapter 18: what does a gross IRR of 18.3357 per cent already carry?  A) The carried interest  B) The management fee  C) Both  D) Neither</t>
  </si>
  <si>
    <t xml:space="preserve">Case one: the multiple the recycled capital must earn over three years for the limited partner to break even at 8 per cent (x, four decimals)?</t>
  </si>
  <si>
    <t xml:space="preserve">Case one: turns of that hurdle due to the commitment threshold (four decimals)?</t>
  </si>
  <si>
    <t xml:space="preserve">Case two: points of net IRR two quarters of subscription line add at 6 per cent interest (four decimals)?</t>
  </si>
  <si>
    <t xml:space="preserve">Case three: the programme's deepest cumulative cash need with five vintages a year apart (nearest unit)?</t>
  </si>
  <si>
    <t xml:space="preserve">Case three: stacking vintages one year apart  A) Removes the J-curve  B) Deepens the trough  C) Makes the programme self-funding from year five  D) Smooths the calls more than the harvest</t>
  </si>
  <si>
    <t xml:space="preserve">Type</t>
  </si>
  <si>
    <t xml:space="preserve">Answer</t>
  </si>
  <si>
    <t xml:space="preserve">Tolerance</t>
  </si>
  <si>
    <t xml:space="preserve">Why</t>
  </si>
  <si>
    <t xml:space="preserve">num</t>
  </si>
  <si>
    <t xml:space="preserve">227,350,000 over 62,500,000.</t>
  </si>
  <si>
    <t xml:space="preserve">309,180,000 over the 150,000,000 committed: net of carried, not of fees, which are already in the calls.</t>
  </si>
  <si>
    <t xml:space="preserve">mcq</t>
  </si>
  <si>
    <t xml:space="preserve">A</t>
  </si>
  <si>
    <t xml:space="preserve">The other three are diagnosis: selection, portfolio, sizing.</t>
  </si>
  <si>
    <t xml:space="preserve">150,000,000 over 128,530,000.</t>
  </si>
  <si>
    <t xml:space="preserve">21,470,000 over 128,530,000 is 16.7043 per cent (the book prints 16.7042, truncated). Not 14.3133, which is the flattering base.</t>
  </si>
  <si>
    <t xml:space="preserve">1.2500x against 1.1670x.</t>
  </si>
  <si>
    <t xml:space="preserve">2.6741 x 0.856867 = 2.2914 (the book prints 2.2913). The actual 2.3265x is 0.0351 higher: the recycling.</t>
  </si>
  <si>
    <t xml:space="preserve">B</t>
  </si>
  <si>
    <t xml:space="preserve">1,970,000 recycled: calls exceed the commitment by the same amount.</t>
  </si>
  <si>
    <t xml:space="preserve">Seven above Hazelbank made money; twenty-one lost it, with 47.8927 per cent of the capital.</t>
  </si>
  <si>
    <t xml:space="preserve">279,350,000 of 348,975,000.</t>
  </si>
  <si>
    <t xml:space="preserve">150,975,000 over 115,500,000.</t>
  </si>
  <si>
    <t xml:space="preserve">150,975,000 less 195,000 of carried, over 150,000,000. The first edition deducted the fee as well and printed 0.8621x: it counted the fee twice.</t>
  </si>
  <si>
    <t xml:space="preserve">Newington, fifteenth from the bottom: 560,000 on 3,500,000.</t>
  </si>
  <si>
    <t xml:space="preserve">Glenlyon: the cumulative cost passes 65,250,000 there.</t>
  </si>
  <si>
    <t xml:space="preserve">An average of ratios whose denominators differ tenfold: 1.0895x.</t>
  </si>
  <si>
    <t xml:space="preserve">348,975,000 over 123,000,000 = 2.8372 (the book prints 2.8371).</t>
  </si>
  <si>
    <t xml:space="preserve">C</t>
  </si>
  <si>
    <t xml:space="preserve">More money, a visible price, and a worse average outcome: the definition of a decision analysis can improve.</t>
  </si>
  <si>
    <t xml:space="preserve">121,625,000 over 68,000,000.</t>
  </si>
  <si>
    <t xml:space="preserve">Unchanged at 2.0338: a cost in proportion to capital cannot move a ratio of returns on capital.</t>
  </si>
  <si>
    <t xml:space="preserve">49,625,000 over 56,000,000: less than cost.</t>
  </si>
  <si>
    <t xml:space="preserve">42.00 over 6.00: at any exit, the reserve earns a seventh of the cheque's multiple.</t>
  </si>
  <si>
    <t xml:space="preserve">113,137,487 distributed over 79,187,433 paid in.</t>
  </si>
  <si>
    <t xml:space="preserve">19,674,946 at the actual terms against 10,396,845.</t>
  </si>
  <si>
    <t xml:space="preserve">347,900,000 over 122,500,000. A rear-view mirror, not money left on the table.</t>
  </si>
  <si>
    <t xml:space="preserve">61,265,000 over 218,475,000. "Two and twenty" priced at twenty-eight.</t>
  </si>
  <si>
    <t xml:space="preserve">21,470,000 of fees against 19,500,000 of gain.</t>
  </si>
  <si>
    <t xml:space="preserve">135,740,000 against 157,210,000: the fee counted twice.</t>
  </si>
  <si>
    <t xml:space="preserve">A fifth of the seven winning lines' gains: 260,975,000.</t>
  </si>
  <si>
    <t xml:space="preserve">20 per cent of the 197,005,000 of profit over contributions: the hurdle costs the manager 394,000.</t>
  </si>
  <si>
    <t xml:space="preserve">D</t>
  </si>
  <si>
    <t xml:space="preserve">Without catch-up the 8 per cent costs about 14.4 million; with a full catch-up, 394,000.</t>
  </si>
  <si>
    <t xml:space="preserve">On the net column of the calls, which include the fee.</t>
  </si>
  <si>
    <t xml:space="preserve">18.3357 less 16.1264 on unrounded rates: 2.2092 (the book prints 2.2093).</t>
  </si>
  <si>
    <t xml:space="preserve">129,856,666.67 at the end of year six.</t>
  </si>
  <si>
    <t xml:space="preserve">4,400,000 received by the end of year six out of 348,975,000. The book prints 90.9664, which is the figure a year later.</t>
  </si>
  <si>
    <t xml:space="preserve">The fee sits in the called column; the rate is gross of carried interest only.</t>
  </si>
  <si>
    <t xml:space="preserve">(1.08 cubed plus the compounded fee) over 0.80.</t>
  </si>
  <si>
    <t xml:space="preserve">Exactly c / (1 - c) = 0.25.</t>
  </si>
  <si>
    <t xml:space="preserve">15.7734 to 16.8850 per cent, for 4,551,300 of interest.</t>
  </si>
  <si>
    <t xml:space="preserve">At the end of year 7: 69.82 per cent of 750,000,000 committed.</t>
  </si>
  <si>
    <t xml:space="preserve">The trough is shallower than one fund's in per cent, but the harvest is still a run of year nines.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</si>
</sst>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8</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9</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5</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5</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41.7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IF(D8="","",IF(ISNUMBER(D8),IF(ABS(D8-'3. Marking'!D8)&lt;='3. Marking'!E8,"Right","Wrong"),"Enter a number"))</f>
        <v/>
      </c>
    </row>
    <row r="9" customFormat="false" ht="41.75" hidden="false" customHeight="false" outlineLevel="0" collapsed="false">
      <c r="A9" s="5" t="n">
        <v>8</v>
      </c>
      <c r="B9" s="5" t="s">
        <v>11</v>
      </c>
      <c r="C9" s="6" t="s">
        <v>31</v>
      </c>
      <c r="D9" s="7"/>
      <c r="E9" s="5"/>
      <c r="F9" s="5" t="str">
        <f aca="false">IF(D9="","",IF(UPPER(TRIM(D9))='3. Marking'!D9,"Right","Wrong"))</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12</v>
      </c>
      <c r="C16" s="6" t="s">
        <v>38</v>
      </c>
      <c r="D16" s="7"/>
      <c r="E16" s="5"/>
      <c r="F16" s="5" t="str">
        <f aca="false">IF(D16="","",IF(UPPER(TRIM(D16))='3. Marking'!D16,"Right","Wrong"))</f>
        <v/>
      </c>
    </row>
    <row r="17" customFormat="false" ht="15" hidden="false" customHeight="false" outlineLevel="0" collapsed="false">
      <c r="A17" s="5" t="n">
        <v>16</v>
      </c>
      <c r="B17" s="5" t="s">
        <v>12</v>
      </c>
      <c r="C17" s="6" t="s">
        <v>39</v>
      </c>
      <c r="D17" s="7"/>
      <c r="E17" s="5"/>
      <c r="F17" s="5" t="str">
        <f aca="false">IF(D17="","",IF(ISNUMBER(D17),IF(ABS(D17-'3. Marking'!D17)&lt;='3. Marking'!E17,"Right","Wrong"),"Enter a number"))</f>
        <v/>
      </c>
    </row>
    <row r="18" customFormat="false" ht="28.35" hidden="false" customHeight="false" outlineLevel="0" collapsed="false">
      <c r="A18" s="5" t="n">
        <v>17</v>
      </c>
      <c r="B18" s="5" t="s">
        <v>12</v>
      </c>
      <c r="C18" s="6" t="s">
        <v>40</v>
      </c>
      <c r="D18" s="7"/>
      <c r="E18" s="5"/>
      <c r="F18" s="5" t="str">
        <f aca="false">IF(D18="","",IF(UPPER(TRIM(D18))='3. Marking'!D18,"Right","Wrong"))</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13</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13</v>
      </c>
      <c r="C24" s="6" t="s">
        <v>46</v>
      </c>
      <c r="D24" s="7"/>
      <c r="E24" s="5"/>
      <c r="F24" s="5" t="str">
        <f aca="false">IF(D24="","",IF(ISNUMBER(D24),IF(ABS(D24-'3. Marking'!D24)&lt;='3. Marking'!E24,"Right","Wrong"),"Enter a number"))</f>
        <v/>
      </c>
    </row>
    <row r="25" customFormat="false" ht="28.35" hidden="false" customHeight="false" outlineLevel="0" collapsed="false">
      <c r="A25" s="5" t="n">
        <v>24</v>
      </c>
      <c r="B25" s="5" t="s">
        <v>13</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41.75" hidden="false" customHeight="false" outlineLevel="0" collapsed="false">
      <c r="A28" s="5" t="n">
        <v>27</v>
      </c>
      <c r="B28" s="5" t="s">
        <v>14</v>
      </c>
      <c r="C28" s="6" t="s">
        <v>50</v>
      </c>
      <c r="D28" s="7"/>
      <c r="E28" s="5"/>
      <c r="F28" s="5" t="str">
        <f aca="false">IF(D28="","",IF(UPPER(TRIM(D28))='3. Marking'!D28,"Right","Wrong"))</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14</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14</v>
      </c>
      <c r="C31" s="6" t="s">
        <v>53</v>
      </c>
      <c r="D31" s="7"/>
      <c r="E31" s="5"/>
      <c r="F31" s="5" t="str">
        <f aca="false">IF(D31="","",IF(UPPER(TRIM(D31))='3. Marking'!D31,"Right","Wrong"))</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28.35" hidden="false" customHeight="false" outlineLevel="0" collapsed="false">
      <c r="A36" s="5" t="n">
        <v>35</v>
      </c>
      <c r="B36" s="5" t="s">
        <v>15</v>
      </c>
      <c r="C36" s="6" t="s">
        <v>58</v>
      </c>
      <c r="D36" s="7"/>
      <c r="E36" s="5"/>
      <c r="F36" s="5" t="str">
        <f aca="false">IF(D36="","",IF(UPPER(TRIM(D36))='3. Marking'!D36,"Right","Wrong"))</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IF(D41="","",IF(UPPER(TRIM(D41))='3. Marking'!D41,"Right","Wrong"))</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3.6376</v>
      </c>
      <c r="E2" s="0" t="n">
        <v>5E-005</v>
      </c>
      <c r="F2" s="8" t="s">
        <v>69</v>
      </c>
    </row>
    <row r="3" customFormat="false" ht="15" hidden="false" customHeight="false" outlineLevel="0" collapsed="false">
      <c r="A3" s="0" t="n">
        <v>2</v>
      </c>
      <c r="B3" s="0" t="s">
        <v>11</v>
      </c>
      <c r="C3" s="0" t="s">
        <v>68</v>
      </c>
      <c r="D3" s="0" t="n">
        <v>2.0612</v>
      </c>
      <c r="E3" s="0" t="n">
        <v>5E-005</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1.167</v>
      </c>
      <c r="E5" s="0" t="n">
        <v>5E-005</v>
      </c>
      <c r="F5" s="8" t="s">
        <v>74</v>
      </c>
    </row>
    <row r="6" customFormat="false" ht="28.35" hidden="false" customHeight="false" outlineLevel="0" collapsed="false">
      <c r="A6" s="0" t="n">
        <v>5</v>
      </c>
      <c r="B6" s="0" t="s">
        <v>11</v>
      </c>
      <c r="C6" s="0" t="s">
        <v>68</v>
      </c>
      <c r="D6" s="0" t="n">
        <v>16.7043</v>
      </c>
      <c r="E6" s="0" t="n">
        <v>5E-005</v>
      </c>
      <c r="F6" s="8" t="s">
        <v>75</v>
      </c>
    </row>
    <row r="7" customFormat="false" ht="15" hidden="false" customHeight="false" outlineLevel="0" collapsed="false">
      <c r="A7" s="0" t="n">
        <v>6</v>
      </c>
      <c r="B7" s="0" t="s">
        <v>11</v>
      </c>
      <c r="C7" s="0" t="s">
        <v>68</v>
      </c>
      <c r="D7" s="0" t="n">
        <v>0.083</v>
      </c>
      <c r="E7" s="0" t="n">
        <v>5E-005</v>
      </c>
      <c r="F7" s="8" t="s">
        <v>76</v>
      </c>
    </row>
    <row r="8" customFormat="false" ht="15" hidden="false" customHeight="false" outlineLevel="0" collapsed="false">
      <c r="A8" s="0" t="n">
        <v>7</v>
      </c>
      <c r="B8" s="0" t="s">
        <v>11</v>
      </c>
      <c r="C8" s="0" t="s">
        <v>68</v>
      </c>
      <c r="D8" s="0" t="n">
        <v>2.2914</v>
      </c>
      <c r="E8" s="0" t="n">
        <v>5E-005</v>
      </c>
      <c r="F8" s="8" t="s">
        <v>77</v>
      </c>
    </row>
    <row r="9" customFormat="false" ht="15" hidden="false" customHeight="false" outlineLevel="0" collapsed="false">
      <c r="A9" s="0" t="n">
        <v>8</v>
      </c>
      <c r="B9" s="0" t="s">
        <v>11</v>
      </c>
      <c r="C9" s="0" t="s">
        <v>71</v>
      </c>
      <c r="D9" s="0" t="s">
        <v>78</v>
      </c>
      <c r="F9" s="8" t="s">
        <v>79</v>
      </c>
    </row>
    <row r="10" customFormat="false" ht="15" hidden="false" customHeight="false" outlineLevel="0" collapsed="false">
      <c r="A10" s="0" t="n">
        <v>9</v>
      </c>
      <c r="B10" s="0" t="s">
        <v>12</v>
      </c>
      <c r="C10" s="0" t="s">
        <v>68</v>
      </c>
      <c r="D10" s="0" t="n">
        <v>21</v>
      </c>
      <c r="E10" s="0" t="n">
        <v>0</v>
      </c>
      <c r="F10" s="8" t="s">
        <v>80</v>
      </c>
    </row>
    <row r="11" customFormat="false" ht="15" hidden="false" customHeight="false" outlineLevel="0" collapsed="false">
      <c r="A11" s="0" t="n">
        <v>10</v>
      </c>
      <c r="B11" s="0" t="s">
        <v>12</v>
      </c>
      <c r="C11" s="0" t="s">
        <v>68</v>
      </c>
      <c r="D11" s="0" t="n">
        <v>80.0487</v>
      </c>
      <c r="E11" s="0" t="n">
        <v>5E-005</v>
      </c>
      <c r="F11" s="8" t="s">
        <v>81</v>
      </c>
    </row>
    <row r="12" customFormat="false" ht="15" hidden="false" customHeight="false" outlineLevel="0" collapsed="false">
      <c r="A12" s="0" t="n">
        <v>11</v>
      </c>
      <c r="B12" s="0" t="s">
        <v>12</v>
      </c>
      <c r="C12" s="0" t="s">
        <v>68</v>
      </c>
      <c r="D12" s="0" t="n">
        <v>1.3071</v>
      </c>
      <c r="E12" s="0" t="n">
        <v>5E-005</v>
      </c>
      <c r="F12" s="8" t="s">
        <v>82</v>
      </c>
    </row>
    <row r="13" customFormat="false" ht="28.35" hidden="false" customHeight="false" outlineLevel="0" collapsed="false">
      <c r="A13" s="0" t="n">
        <v>12</v>
      </c>
      <c r="B13" s="0" t="s">
        <v>12</v>
      </c>
      <c r="C13" s="0" t="s">
        <v>68</v>
      </c>
      <c r="D13" s="0" t="n">
        <v>1.0052</v>
      </c>
      <c r="E13" s="0" t="n">
        <v>5E-005</v>
      </c>
      <c r="F13" s="8" t="s">
        <v>83</v>
      </c>
    </row>
    <row r="14" customFormat="false" ht="15" hidden="false" customHeight="false" outlineLevel="0" collapsed="false">
      <c r="A14" s="0" t="n">
        <v>13</v>
      </c>
      <c r="B14" s="0" t="s">
        <v>12</v>
      </c>
      <c r="C14" s="0" t="s">
        <v>68</v>
      </c>
      <c r="D14" s="0" t="n">
        <v>0.16</v>
      </c>
      <c r="E14" s="0" t="n">
        <v>5E-005</v>
      </c>
      <c r="F14" s="8" t="s">
        <v>84</v>
      </c>
    </row>
    <row r="15" customFormat="false" ht="15" hidden="false" customHeight="false" outlineLevel="0" collapsed="false">
      <c r="A15" s="0" t="n">
        <v>14</v>
      </c>
      <c r="B15" s="0" t="s">
        <v>12</v>
      </c>
      <c r="C15" s="0" t="s">
        <v>68</v>
      </c>
      <c r="D15" s="0" t="n">
        <v>1.2071</v>
      </c>
      <c r="E15" s="0" t="n">
        <v>5E-005</v>
      </c>
      <c r="F15" s="8" t="s">
        <v>85</v>
      </c>
    </row>
    <row r="16" customFormat="false" ht="15" hidden="false" customHeight="false" outlineLevel="0" collapsed="false">
      <c r="A16" s="0" t="n">
        <v>15</v>
      </c>
      <c r="B16" s="0" t="s">
        <v>12</v>
      </c>
      <c r="C16" s="0" t="s">
        <v>71</v>
      </c>
      <c r="D16" s="0" t="s">
        <v>72</v>
      </c>
      <c r="F16" s="8" t="s">
        <v>86</v>
      </c>
    </row>
    <row r="17" customFormat="false" ht="15" hidden="false" customHeight="false" outlineLevel="0" collapsed="false">
      <c r="A17" s="0" t="n">
        <v>16</v>
      </c>
      <c r="B17" s="0" t="s">
        <v>12</v>
      </c>
      <c r="C17" s="0" t="s">
        <v>68</v>
      </c>
      <c r="D17" s="0" t="n">
        <v>2.8372</v>
      </c>
      <c r="E17" s="0" t="n">
        <v>5E-005</v>
      </c>
      <c r="F17" s="8" t="s">
        <v>87</v>
      </c>
    </row>
    <row r="18" customFormat="false" ht="15" hidden="false" customHeight="false" outlineLevel="0" collapsed="false">
      <c r="A18" s="0" t="n">
        <v>17</v>
      </c>
      <c r="B18" s="0" t="s">
        <v>12</v>
      </c>
      <c r="C18" s="0" t="s">
        <v>71</v>
      </c>
      <c r="D18" s="0" t="s">
        <v>88</v>
      </c>
      <c r="F18" s="8" t="s">
        <v>89</v>
      </c>
    </row>
    <row r="19" customFormat="false" ht="15" hidden="false" customHeight="false" outlineLevel="0" collapsed="false">
      <c r="A19" s="0" t="n">
        <v>18</v>
      </c>
      <c r="B19" s="0" t="s">
        <v>13</v>
      </c>
      <c r="C19" s="0" t="s">
        <v>68</v>
      </c>
      <c r="D19" s="0" t="n">
        <v>1.7886</v>
      </c>
      <c r="E19" s="0" t="n">
        <v>5E-005</v>
      </c>
      <c r="F19" s="8" t="s">
        <v>90</v>
      </c>
    </row>
    <row r="20" customFormat="false" ht="15" hidden="false" customHeight="false" outlineLevel="0" collapsed="false">
      <c r="A20" s="0" t="n">
        <v>19</v>
      </c>
      <c r="B20" s="0" t="s">
        <v>13</v>
      </c>
      <c r="C20" s="0" t="s">
        <v>68</v>
      </c>
      <c r="D20" s="0" t="n">
        <v>2.0338</v>
      </c>
      <c r="E20" s="0" t="n">
        <v>5E-005</v>
      </c>
      <c r="F20" s="8" t="s">
        <v>91</v>
      </c>
    </row>
    <row r="21" customFormat="false" ht="15" hidden="false" customHeight="false" outlineLevel="0" collapsed="false">
      <c r="A21" s="0" t="n">
        <v>20</v>
      </c>
      <c r="B21" s="0" t="s">
        <v>13</v>
      </c>
      <c r="C21" s="0" t="s">
        <v>68</v>
      </c>
      <c r="D21" s="0" t="n">
        <v>0.8862</v>
      </c>
      <c r="E21" s="0" t="n">
        <v>5E-005</v>
      </c>
      <c r="F21" s="8" t="s">
        <v>92</v>
      </c>
    </row>
    <row r="22" customFormat="false" ht="15" hidden="false" customHeight="false" outlineLevel="0" collapsed="false">
      <c r="A22" s="0" t="n">
        <v>21</v>
      </c>
      <c r="B22" s="0" t="s">
        <v>13</v>
      </c>
      <c r="C22" s="0" t="s">
        <v>68</v>
      </c>
      <c r="D22" s="0" t="n">
        <v>7</v>
      </c>
      <c r="E22" s="0" t="n">
        <v>5E-005</v>
      </c>
      <c r="F22" s="8" t="s">
        <v>93</v>
      </c>
    </row>
    <row r="23" customFormat="false" ht="15" hidden="false" customHeight="false" outlineLevel="0" collapsed="false">
      <c r="A23" s="0" t="n">
        <v>22</v>
      </c>
      <c r="B23" s="0" t="s">
        <v>13</v>
      </c>
      <c r="C23" s="0" t="s">
        <v>68</v>
      </c>
      <c r="D23" s="0" t="n">
        <v>1.4287</v>
      </c>
      <c r="E23" s="0" t="n">
        <v>5E-005</v>
      </c>
      <c r="F23" s="8" t="s">
        <v>94</v>
      </c>
    </row>
    <row r="24" customFormat="false" ht="15" hidden="false" customHeight="false" outlineLevel="0" collapsed="false">
      <c r="A24" s="0" t="n">
        <v>23</v>
      </c>
      <c r="B24" s="0" t="s">
        <v>13</v>
      </c>
      <c r="C24" s="0" t="s">
        <v>68</v>
      </c>
      <c r="D24" s="0" t="n">
        <v>9278102</v>
      </c>
      <c r="E24" s="0" t="n">
        <v>1</v>
      </c>
      <c r="F24" s="8" t="s">
        <v>95</v>
      </c>
    </row>
    <row r="25" customFormat="false" ht="15" hidden="false" customHeight="false" outlineLevel="0" collapsed="false">
      <c r="A25" s="0" t="n">
        <v>24</v>
      </c>
      <c r="B25" s="0" t="s">
        <v>13</v>
      </c>
      <c r="C25" s="0" t="s">
        <v>68</v>
      </c>
      <c r="D25" s="0" t="n">
        <v>2.84</v>
      </c>
      <c r="E25" s="0" t="n">
        <v>5E-005</v>
      </c>
      <c r="F25" s="8" t="s">
        <v>96</v>
      </c>
    </row>
    <row r="26" customFormat="false" ht="15" hidden="false" customHeight="false" outlineLevel="0" collapsed="false">
      <c r="A26" s="0" t="n">
        <v>25</v>
      </c>
      <c r="B26" s="0" t="s">
        <v>14</v>
      </c>
      <c r="C26" s="0" t="s">
        <v>68</v>
      </c>
      <c r="D26" s="0" t="n">
        <v>28.0421</v>
      </c>
      <c r="E26" s="0" t="n">
        <v>5E-005</v>
      </c>
      <c r="F26" s="8" t="s">
        <v>97</v>
      </c>
    </row>
    <row r="27" customFormat="false" ht="15" hidden="false" customHeight="false" outlineLevel="0" collapsed="false">
      <c r="A27" s="0" t="n">
        <v>26</v>
      </c>
      <c r="B27" s="0" t="s">
        <v>14</v>
      </c>
      <c r="C27" s="0" t="s">
        <v>68</v>
      </c>
      <c r="D27" s="0" t="n">
        <v>110.1026</v>
      </c>
      <c r="E27" s="0" t="n">
        <v>5E-005</v>
      </c>
      <c r="F27" s="8" t="s">
        <v>98</v>
      </c>
    </row>
    <row r="28" customFormat="false" ht="15" hidden="false" customHeight="false" outlineLevel="0" collapsed="false">
      <c r="A28" s="0" t="n">
        <v>27</v>
      </c>
      <c r="B28" s="0" t="s">
        <v>14</v>
      </c>
      <c r="C28" s="0" t="s">
        <v>71</v>
      </c>
      <c r="D28" s="0" t="s">
        <v>88</v>
      </c>
      <c r="F28" s="8" t="s">
        <v>99</v>
      </c>
    </row>
    <row r="29" customFormat="false" ht="15" hidden="false" customHeight="false" outlineLevel="0" collapsed="false">
      <c r="A29" s="0" t="n">
        <v>28</v>
      </c>
      <c r="B29" s="0" t="s">
        <v>14</v>
      </c>
      <c r="C29" s="0" t="s">
        <v>68</v>
      </c>
      <c r="D29" s="0" t="n">
        <v>52195000</v>
      </c>
      <c r="E29" s="0" t="n">
        <v>0.5</v>
      </c>
      <c r="F29" s="8" t="s">
        <v>100</v>
      </c>
    </row>
    <row r="30" customFormat="false" ht="15" hidden="false" customHeight="false" outlineLevel="0" collapsed="false">
      <c r="A30" s="0" t="n">
        <v>29</v>
      </c>
      <c r="B30" s="0" t="s">
        <v>14</v>
      </c>
      <c r="C30" s="0" t="s">
        <v>68</v>
      </c>
      <c r="D30" s="0" t="n">
        <v>39401000</v>
      </c>
      <c r="E30" s="0" t="n">
        <v>0.5</v>
      </c>
      <c r="F30" s="8" t="s">
        <v>101</v>
      </c>
    </row>
    <row r="31" customFormat="false" ht="15" hidden="false" customHeight="false" outlineLevel="0" collapsed="false">
      <c r="A31" s="0" t="n">
        <v>30</v>
      </c>
      <c r="B31" s="0" t="s">
        <v>14</v>
      </c>
      <c r="C31" s="0" t="s">
        <v>71</v>
      </c>
      <c r="D31" s="0" t="s">
        <v>102</v>
      </c>
      <c r="F31" s="8" t="s">
        <v>103</v>
      </c>
    </row>
    <row r="32" customFormat="false" ht="15" hidden="false" customHeight="false" outlineLevel="0" collapsed="false">
      <c r="A32" s="0" t="n">
        <v>31</v>
      </c>
      <c r="B32" s="0" t="s">
        <v>15</v>
      </c>
      <c r="C32" s="0" t="s">
        <v>68</v>
      </c>
      <c r="D32" s="0" t="n">
        <v>18.3357</v>
      </c>
      <c r="E32" s="0" t="n">
        <v>5E-005</v>
      </c>
      <c r="F32" s="8" t="s">
        <v>104</v>
      </c>
    </row>
    <row r="33" customFormat="false" ht="15" hidden="false" customHeight="false" outlineLevel="0" collapsed="false">
      <c r="A33" s="0" t="n">
        <v>32</v>
      </c>
      <c r="B33" s="0" t="s">
        <v>15</v>
      </c>
      <c r="C33" s="0" t="s">
        <v>68</v>
      </c>
      <c r="D33" s="0" t="n">
        <v>2.2092</v>
      </c>
      <c r="E33" s="0" t="n">
        <v>5E-005</v>
      </c>
      <c r="F33" s="8" t="s">
        <v>105</v>
      </c>
    </row>
    <row r="34" customFormat="false" ht="15" hidden="false" customHeight="false" outlineLevel="0" collapsed="false">
      <c r="A34" s="0" t="n">
        <v>33</v>
      </c>
      <c r="B34" s="0" t="s">
        <v>15</v>
      </c>
      <c r="C34" s="0" t="s">
        <v>68</v>
      </c>
      <c r="D34" s="0" t="n">
        <v>86.5711</v>
      </c>
      <c r="E34" s="0" t="n">
        <v>5E-005</v>
      </c>
      <c r="F34" s="8" t="s">
        <v>106</v>
      </c>
    </row>
    <row r="35" customFormat="false" ht="15" hidden="false" customHeight="false" outlineLevel="0" collapsed="false">
      <c r="A35" s="0" t="n">
        <v>34</v>
      </c>
      <c r="B35" s="0" t="s">
        <v>15</v>
      </c>
      <c r="C35" s="0" t="s">
        <v>68</v>
      </c>
      <c r="D35" s="0" t="n">
        <v>98.7392</v>
      </c>
      <c r="E35" s="0" t="n">
        <v>5E-005</v>
      </c>
      <c r="F35" s="8" t="s">
        <v>107</v>
      </c>
    </row>
    <row r="36" customFormat="false" ht="15" hidden="false" customHeight="false" outlineLevel="0" collapsed="false">
      <c r="A36" s="0" t="n">
        <v>35</v>
      </c>
      <c r="B36" s="0" t="s">
        <v>15</v>
      </c>
      <c r="C36" s="0" t="s">
        <v>71</v>
      </c>
      <c r="D36" s="0" t="s">
        <v>78</v>
      </c>
      <c r="F36" s="8" t="s">
        <v>108</v>
      </c>
    </row>
    <row r="37" customFormat="false" ht="15" hidden="false" customHeight="false" outlineLevel="0" collapsed="false">
      <c r="A37" s="0" t="n">
        <v>36</v>
      </c>
      <c r="B37" s="0" t="s">
        <v>16</v>
      </c>
      <c r="C37" s="0" t="s">
        <v>68</v>
      </c>
      <c r="D37" s="0" t="n">
        <v>1.6558</v>
      </c>
      <c r="E37" s="0" t="n">
        <v>5E-005</v>
      </c>
      <c r="F37" s="8" t="s">
        <v>109</v>
      </c>
    </row>
    <row r="38" customFormat="false" ht="15" hidden="false" customHeight="false" outlineLevel="0" collapsed="false">
      <c r="A38" s="0" t="n">
        <v>37</v>
      </c>
      <c r="B38" s="0" t="s">
        <v>16</v>
      </c>
      <c r="C38" s="0" t="s">
        <v>68</v>
      </c>
      <c r="D38" s="0" t="n">
        <v>0.25</v>
      </c>
      <c r="E38" s="0" t="n">
        <v>5E-005</v>
      </c>
      <c r="F38" s="8" t="s">
        <v>110</v>
      </c>
    </row>
    <row r="39" customFormat="false" ht="15" hidden="false" customHeight="false" outlineLevel="0" collapsed="false">
      <c r="A39" s="0" t="n">
        <v>38</v>
      </c>
      <c r="B39" s="0" t="s">
        <v>16</v>
      </c>
      <c r="C39" s="0" t="s">
        <v>68</v>
      </c>
      <c r="D39" s="0" t="n">
        <v>1.1115</v>
      </c>
      <c r="E39" s="0" t="n">
        <v>5E-005</v>
      </c>
      <c r="F39" s="8" t="s">
        <v>111</v>
      </c>
    </row>
    <row r="40" customFormat="false" ht="15" hidden="false" customHeight="false" outlineLevel="0" collapsed="false">
      <c r="A40" s="0" t="n">
        <v>39</v>
      </c>
      <c r="B40" s="0" t="s">
        <v>16</v>
      </c>
      <c r="C40" s="0" t="s">
        <v>68</v>
      </c>
      <c r="D40" s="0" t="n">
        <v>523671667</v>
      </c>
      <c r="E40" s="0" t="n">
        <v>1</v>
      </c>
      <c r="F40" s="8" t="s">
        <v>112</v>
      </c>
    </row>
    <row r="41" customFormat="false" ht="15" hidden="false" customHeight="false" outlineLevel="0" collapsed="false">
      <c r="A41" s="0" t="n">
        <v>40</v>
      </c>
      <c r="B41" s="0" t="s">
        <v>16</v>
      </c>
      <c r="C41" s="0" t="s">
        <v>71</v>
      </c>
      <c r="D41" s="0" t="s">
        <v>102</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2026-09-24T01:20:21Z</dcterms:created>
  <dc:creator>openpyxl</dc:creator>
  <dc:description/>
  <dc:language>en-US</dc:language>
  <cp:lastModifiedBy/>
  <dcterms:modified xsi:type="dcterms:W3CDTF">2026-09-24T01:20:21Z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